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BS'!$A$1:$J$57</definedName>
    <definedName name="_xlnm.Print_Area" localSheetId="3">' CF'!$A$1:$F$54</definedName>
    <definedName name="_xlnm.Print_Area" localSheetId="0">' PL'!$A$1:$O$58</definedName>
    <definedName name="_xlnm.Print_Area" localSheetId="2">'Equity'!$A$1:$O$40</definedName>
  </definedNames>
  <calcPr fullCalcOnLoad="1"/>
</workbook>
</file>

<file path=xl/sharedStrings.xml><?xml version="1.0" encoding="utf-8"?>
<sst xmlns="http://schemas.openxmlformats.org/spreadsheetml/2006/main" count="162" uniqueCount="127">
  <si>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</si>
  <si>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</si>
  <si>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</si>
  <si>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</si>
  <si>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</si>
  <si>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</si>
  <si>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</si>
  <si>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</si>
  <si>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</si>
  <si>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</si>
  <si>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</si>
  <si>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</si>
  <si>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</si>
  <si>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</si>
  <si>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</si>
  <si>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</si>
  <si>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</si>
  <si>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</si>
  <si>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</si>
  <si>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</si>
  <si>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</si>
  <si>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</si>
  <si>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</si>
  <si>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Reserves on Consolidation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</si>
  <si>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</si>
  <si>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</si>
  <si>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</si>
  <si>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</si>
  <si>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</si>
  <si>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</si>
  <si>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</si>
  <si>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</si>
  <si>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</si>
  <si>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</si>
  <si>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</si>
  <si>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</si>
  <si>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</si>
  <si>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</si>
  <si>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</si>
  <si>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</si>
  <si>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</si>
  <si>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</si>
  <si>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</si>
  <si>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</si>
  <si>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</si>
  <si>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</si>
  <si>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</si>
  <si>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</si>
  <si>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</si>
  <si>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</si>
  <si>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components:</t>
  </si>
  <si>
    <t>Tax payable</t>
  </si>
  <si>
    <t>31 Dec 2005</t>
  </si>
  <si>
    <t>Net cash flows generated from/(used in) operating activities</t>
  </si>
  <si>
    <t>Net cash flows generated from/(used in) investing activities</t>
  </si>
  <si>
    <t xml:space="preserve">Report for the year ended 31 December 2005 and the accompanying explanatory notes attached to the </t>
  </si>
  <si>
    <t>Report for the year ended 31 December 2005 and the accompanying explanatory notes attached</t>
  </si>
  <si>
    <t>Annual Financial Report for the year ended 31 December 2005 and the accompanying explanatory</t>
  </si>
  <si>
    <t xml:space="preserve">Financial Report for the year ended 31 December 2005 and the accompanying explanatory notes </t>
  </si>
  <si>
    <t>Land Held for Property Development</t>
  </si>
  <si>
    <t>Continuing Operations</t>
  </si>
  <si>
    <t>Other Income</t>
  </si>
  <si>
    <t>Finance Cost</t>
  </si>
  <si>
    <t>Profit/(loss) before tax</t>
  </si>
  <si>
    <t>Income tax expense</t>
  </si>
  <si>
    <t>Profit/(loss) for the period from</t>
  </si>
  <si>
    <t>Discontinued Operations</t>
  </si>
  <si>
    <t>Attributable to:</t>
  </si>
  <si>
    <t>Equity holders of the parent</t>
  </si>
  <si>
    <t>Earnings per share attributable</t>
  </si>
  <si>
    <t xml:space="preserve">Basic, for profit/(loss) from </t>
  </si>
  <si>
    <t xml:space="preserve">  continuing operations</t>
  </si>
  <si>
    <t xml:space="preserve">  to equity holders of the parent :</t>
  </si>
  <si>
    <t xml:space="preserve">  discontinued operations</t>
  </si>
  <si>
    <t>Basic, for profit for the period</t>
  </si>
  <si>
    <t>TOTAL ASSETS</t>
  </si>
  <si>
    <t>EQUITY AND LIABILITIES</t>
  </si>
  <si>
    <t>ASSETS</t>
  </si>
  <si>
    <t>TOTAL EQUITY AND LIABILITIES</t>
  </si>
  <si>
    <t>Restated</t>
  </si>
  <si>
    <t>Administrative expenses</t>
  </si>
  <si>
    <t>The Condensed Consolidated Income Statements should be read in conjunction with the Annual Financial</t>
  </si>
  <si>
    <t>3 MONTHS ENDED</t>
  </si>
  <si>
    <t>Borrowings</t>
  </si>
  <si>
    <t>Investment Properties</t>
  </si>
  <si>
    <t>Other Investments</t>
  </si>
  <si>
    <t>Property Development costs</t>
  </si>
  <si>
    <t>Trade Receivables</t>
  </si>
  <si>
    <t>Other Receivables</t>
  </si>
  <si>
    <t>Deferred Tax Liabilities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</si>
  <si>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</si>
  <si>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</si>
  <si>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</si>
  <si>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</si>
  <si>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</si>
  <si>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</si>
  <si>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</si>
  <si>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</si>
  <si>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</si>
  <si>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</si>
  <si>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At 1 January 2005</t>
  </si>
  <si>
    <t>Net profit/(loss) for the period</t>
  </si>
  <si>
    <t>Foreign currency translation</t>
  </si>
  <si>
    <t>At 1 January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</si>
  <si>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</si>
  <si>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</si>
  <si>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</si>
  <si>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</si>
  <si>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</si>
  <si>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</si>
  <si>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</si>
  <si>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Cash and cash equivalents at the end of the financial period comprise the following :-</t>
  </si>
  <si>
    <t>Other Reserves</t>
  </si>
  <si>
    <t>&lt;--------------Attributable to Equity Holders of the Parent-------------&gt;</t>
  </si>
  <si>
    <t>CUMULATIVE QUARTER</t>
  </si>
  <si>
    <t>INDIVIDUAL QUARTER</t>
  </si>
  <si>
    <t>Profit/(loss) for the period</t>
  </si>
  <si>
    <t xml:space="preserve">  continuing operations (sen)</t>
  </si>
  <si>
    <t>For the quarter ended 30 September 2006</t>
  </si>
  <si>
    <t>9 MONTHS ENDED</t>
  </si>
  <si>
    <t>30 Sept 2006</t>
  </si>
  <si>
    <t>30 Sept 2005</t>
  </si>
  <si>
    <t>AS AT 30 SEPTEMBER 2006</t>
  </si>
  <si>
    <t>At 30 September 2005</t>
  </si>
  <si>
    <t>At 30 September 2006</t>
  </si>
  <si>
    <t xml:space="preserve">9 months ended </t>
  </si>
  <si>
    <t>`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</si>
</sst>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64" fontId="8" fillId="0" borderId="0" xfId="15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64" fontId="8" fillId="0" borderId="3" xfId="15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2" xfId="15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164" fontId="8" fillId="0" borderId="1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64" fontId="8" fillId="0" borderId="5" xfId="15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2" xfId="0" applyNumberFormat="1" applyFont="1" applyFill="1" applyBorder="1" applyAlignment="1">
      <alignment/>
    </xf>
    <xf numFmtId="38" fontId="11" fillId="0" borderId="2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43" fontId="10" fillId="0" borderId="2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7" fontId="11" fillId="0" borderId="2" xfId="0" applyNumberFormat="1" applyFont="1" applyFill="1" applyBorder="1" applyAlignment="1">
      <alignment/>
    </xf>
    <xf numFmtId="38" fontId="8" fillId="0" borderId="0" xfId="0" applyNumberFormat="1" applyFont="1" applyFill="1" applyAlignment="1">
      <alignment horizontal="right"/>
    </xf>
    <xf numFmtId="164" fontId="8" fillId="0" borderId="4" xfId="15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="90" zoomScaleNormal="90" zoomScaleSheetLayoutView="100" workbookViewId="0" topLeftCell="A15">
      <selection activeCell="I34" sqref="I34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78"/>
    </row>
    <row r="2" ht="15">
      <c r="A2" s="1"/>
    </row>
    <row r="3" spans="1:12" ht="15">
      <c r="A3" s="1"/>
      <c r="K3" s="82"/>
      <c r="L3" s="83"/>
    </row>
    <row r="4" ht="15">
      <c r="A4" s="3" t="s">
        <v>1</v>
      </c>
    </row>
    <row r="5" ht="15">
      <c r="A5" s="29" t="s">
        <v>118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1"/>
      <c r="B8" s="4"/>
      <c r="C8" s="4"/>
      <c r="D8" s="4"/>
      <c r="E8" s="4"/>
      <c r="F8" s="87" t="s">
        <v>115</v>
      </c>
      <c r="G8" s="87"/>
      <c r="H8" s="87"/>
      <c r="I8" s="87"/>
      <c r="J8" s="4"/>
      <c r="K8" s="87" t="s">
        <v>114</v>
      </c>
      <c r="L8" s="87"/>
      <c r="M8" s="87"/>
      <c r="N8" s="87"/>
      <c r="O8" s="4"/>
      <c r="P8" s="4"/>
    </row>
    <row r="9" spans="1:16" ht="15">
      <c r="A9" s="5"/>
      <c r="B9" s="4"/>
      <c r="C9" s="4"/>
      <c r="D9" s="4"/>
      <c r="E9" s="4"/>
      <c r="F9" s="86" t="s">
        <v>82</v>
      </c>
      <c r="G9" s="86"/>
      <c r="H9" s="86"/>
      <c r="I9" s="86"/>
      <c r="J9" s="6"/>
      <c r="K9" s="86" t="s">
        <v>119</v>
      </c>
      <c r="L9" s="86"/>
      <c r="M9" s="86"/>
      <c r="N9" s="86"/>
      <c r="O9" s="4"/>
      <c r="P9" s="4"/>
    </row>
    <row r="10" spans="1:16" ht="15">
      <c r="A10" s="5"/>
      <c r="B10" s="4"/>
      <c r="C10" s="4"/>
      <c r="D10" s="4"/>
      <c r="E10" s="4"/>
      <c r="F10" s="53" t="s">
        <v>120</v>
      </c>
      <c r="G10" s="54"/>
      <c r="H10" s="54"/>
      <c r="I10" s="53" t="s">
        <v>121</v>
      </c>
      <c r="J10" s="7"/>
      <c r="K10" s="53" t="s">
        <v>120</v>
      </c>
      <c r="L10" s="54"/>
      <c r="M10" s="54"/>
      <c r="N10" s="53" t="s">
        <v>121</v>
      </c>
      <c r="O10" s="4"/>
      <c r="P10" s="4"/>
    </row>
    <row r="11" spans="1:17" ht="15">
      <c r="A11" s="5"/>
      <c r="B11" s="4"/>
      <c r="C11" s="4"/>
      <c r="D11" s="4"/>
      <c r="E11" s="4"/>
      <c r="F11" s="55" t="s">
        <v>3</v>
      </c>
      <c r="G11" s="55"/>
      <c r="H11" s="55"/>
      <c r="I11" s="55" t="s">
        <v>3</v>
      </c>
      <c r="J11" s="7"/>
      <c r="K11" s="55" t="s">
        <v>3</v>
      </c>
      <c r="L11" s="55"/>
      <c r="M11" s="55"/>
      <c r="N11" s="55" t="s">
        <v>3</v>
      </c>
      <c r="O11" s="4"/>
      <c r="P11" s="4"/>
      <c r="Q11" s="4"/>
    </row>
    <row r="12" spans="1:17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4"/>
      <c r="P12" s="4"/>
      <c r="Q12" s="4"/>
    </row>
    <row r="13" spans="1:17" ht="15" customHeight="1">
      <c r="A13" s="5"/>
      <c r="B13" s="9" t="s">
        <v>60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10"/>
      <c r="B14" s="4" t="s">
        <v>4</v>
      </c>
      <c r="C14" s="4"/>
      <c r="D14" s="4"/>
      <c r="E14" s="11"/>
      <c r="F14" s="12">
        <v>23695</v>
      </c>
      <c r="G14" s="12"/>
      <c r="H14" s="12"/>
      <c r="I14" s="12">
        <v>42552</v>
      </c>
      <c r="J14" s="12"/>
      <c r="K14" s="12">
        <v>67613</v>
      </c>
      <c r="L14" s="12"/>
      <c r="M14" s="12"/>
      <c r="N14" s="12">
        <v>113290</v>
      </c>
      <c r="O14" s="11"/>
      <c r="P14" s="4"/>
      <c r="Q14" s="11"/>
    </row>
    <row r="15" spans="1:17" ht="15">
      <c r="A15" s="10"/>
      <c r="B15" s="4" t="s">
        <v>5</v>
      </c>
      <c r="C15" s="4"/>
      <c r="D15" s="4"/>
      <c r="E15" s="11"/>
      <c r="F15" s="12">
        <v>-23256</v>
      </c>
      <c r="G15" s="12"/>
      <c r="H15" s="12"/>
      <c r="I15" s="12">
        <v>-29043</v>
      </c>
      <c r="J15" s="12"/>
      <c r="K15" s="12">
        <v>-57720</v>
      </c>
      <c r="L15" s="12"/>
      <c r="M15" s="12"/>
      <c r="N15" s="12">
        <v>-77906</v>
      </c>
      <c r="O15" s="11"/>
      <c r="P15" s="4"/>
      <c r="Q15" s="11"/>
    </row>
    <row r="16" spans="1:17" ht="4.5" customHeight="1">
      <c r="A16" s="10"/>
      <c r="B16" s="4"/>
      <c r="C16" s="4"/>
      <c r="D16" s="4"/>
      <c r="E16" s="11"/>
      <c r="F16" s="13"/>
      <c r="G16" s="12"/>
      <c r="H16" s="12"/>
      <c r="I16" s="13"/>
      <c r="J16" s="12"/>
      <c r="K16" s="13"/>
      <c r="L16" s="12"/>
      <c r="M16" s="12"/>
      <c r="N16" s="13"/>
      <c r="O16" s="11"/>
      <c r="P16" s="4"/>
      <c r="Q16" s="4"/>
    </row>
    <row r="17" spans="1:17" ht="15">
      <c r="A17" s="10"/>
      <c r="B17" s="9" t="s">
        <v>6</v>
      </c>
      <c r="C17" s="4"/>
      <c r="D17" s="4"/>
      <c r="E17" s="11"/>
      <c r="F17" s="12">
        <f>SUM(F14:F16)</f>
        <v>439</v>
      </c>
      <c r="G17" s="12"/>
      <c r="H17" s="12"/>
      <c r="I17" s="12">
        <f>SUM(I14:I16)</f>
        <v>13509</v>
      </c>
      <c r="J17" s="12"/>
      <c r="K17" s="12">
        <f>SUM(K14:K16)</f>
        <v>9893</v>
      </c>
      <c r="L17" s="12"/>
      <c r="M17" s="12"/>
      <c r="N17" s="12">
        <f>SUM(N14:N16)</f>
        <v>35384</v>
      </c>
      <c r="O17" s="12"/>
      <c r="P17" s="12"/>
      <c r="Q17" s="11"/>
    </row>
    <row r="18" spans="1:17" ht="15">
      <c r="A18" s="10"/>
      <c r="B18" s="4"/>
      <c r="C18" s="4"/>
      <c r="D18" s="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4"/>
      <c r="Q18" s="4"/>
    </row>
    <row r="19" spans="1:17" ht="15">
      <c r="A19" s="10"/>
      <c r="B19" s="14" t="s">
        <v>61</v>
      </c>
      <c r="C19" s="4"/>
      <c r="D19" s="4"/>
      <c r="E19" s="11"/>
      <c r="F19" s="12">
        <v>7842</v>
      </c>
      <c r="G19" s="12"/>
      <c r="H19" s="12"/>
      <c r="I19" s="12">
        <f>1882+370</f>
        <v>2252</v>
      </c>
      <c r="J19" s="12"/>
      <c r="K19" s="12">
        <v>14473</v>
      </c>
      <c r="L19" s="12"/>
      <c r="M19" s="12"/>
      <c r="N19" s="12">
        <v>11247</v>
      </c>
      <c r="O19" s="11"/>
      <c r="P19" s="4"/>
      <c r="Q19" s="11"/>
    </row>
    <row r="20" spans="1:17" ht="15">
      <c r="A20" s="10"/>
      <c r="B20" s="15" t="s">
        <v>80</v>
      </c>
      <c r="C20" s="4"/>
      <c r="D20" s="4"/>
      <c r="E20" s="11"/>
      <c r="F20" s="12">
        <v>-2356</v>
      </c>
      <c r="G20" s="12"/>
      <c r="H20" s="12"/>
      <c r="I20" s="12">
        <v>-2937</v>
      </c>
      <c r="J20" s="12"/>
      <c r="K20" s="12">
        <v>-7198</v>
      </c>
      <c r="L20" s="12"/>
      <c r="M20" s="12"/>
      <c r="N20" s="12">
        <v>-8470</v>
      </c>
      <c r="O20" s="11"/>
      <c r="P20" s="4"/>
      <c r="Q20" s="11"/>
    </row>
    <row r="21" spans="1:17" ht="15">
      <c r="A21" s="10"/>
      <c r="B21" s="4" t="s">
        <v>7</v>
      </c>
      <c r="C21" s="4"/>
      <c r="D21" s="4"/>
      <c r="E21" s="11"/>
      <c r="F21" s="12">
        <v>-8300</v>
      </c>
      <c r="G21" s="12"/>
      <c r="H21" s="12"/>
      <c r="I21" s="12">
        <v>-9621</v>
      </c>
      <c r="J21" s="12"/>
      <c r="K21" s="12">
        <v>-19604</v>
      </c>
      <c r="L21" s="12"/>
      <c r="M21" s="12"/>
      <c r="N21" s="12">
        <v>-30110</v>
      </c>
      <c r="O21" s="11"/>
      <c r="P21" s="4"/>
      <c r="Q21" s="11"/>
    </row>
    <row r="22" spans="1:17" ht="15">
      <c r="A22" s="10"/>
      <c r="B22" s="4" t="s">
        <v>62</v>
      </c>
      <c r="C22" s="4"/>
      <c r="D22" s="4"/>
      <c r="E22" s="11"/>
      <c r="F22" s="12">
        <v>-2836</v>
      </c>
      <c r="G22" s="12"/>
      <c r="H22" s="12"/>
      <c r="I22" s="12">
        <v>-1982</v>
      </c>
      <c r="J22" s="12"/>
      <c r="K22" s="12">
        <v>-6332</v>
      </c>
      <c r="L22" s="12"/>
      <c r="M22" s="12"/>
      <c r="N22" s="12">
        <v>-3751</v>
      </c>
      <c r="O22" s="11"/>
      <c r="P22" s="4"/>
      <c r="Q22" s="11"/>
    </row>
    <row r="23" spans="1:17" ht="15">
      <c r="A23" s="10"/>
      <c r="B23" s="4" t="s">
        <v>8</v>
      </c>
      <c r="C23" s="4"/>
      <c r="D23" s="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1"/>
      <c r="P23" s="4"/>
      <c r="Q23" s="11"/>
    </row>
    <row r="24" spans="1:17" ht="15">
      <c r="A24" s="10"/>
      <c r="B24" s="4" t="s">
        <v>37</v>
      </c>
      <c r="C24" s="4"/>
      <c r="D24" s="4"/>
      <c r="E24" s="11"/>
      <c r="F24" s="16">
        <v>-422</v>
      </c>
      <c r="G24" s="16"/>
      <c r="H24" s="16"/>
      <c r="I24" s="16">
        <v>-412</v>
      </c>
      <c r="J24" s="16"/>
      <c r="K24" s="16">
        <v>-1449</v>
      </c>
      <c r="L24" s="16"/>
      <c r="M24" s="16"/>
      <c r="N24" s="16">
        <v>-952</v>
      </c>
      <c r="O24" s="11"/>
      <c r="P24" s="4"/>
      <c r="Q24" s="11"/>
    </row>
    <row r="25" spans="1:17" ht="4.5" customHeight="1">
      <c r="A25" s="10"/>
      <c r="B25" s="14"/>
      <c r="C25" s="4"/>
      <c r="D25" s="4"/>
      <c r="E25" s="11"/>
      <c r="F25" s="13"/>
      <c r="G25" s="12"/>
      <c r="H25" s="12"/>
      <c r="I25" s="13"/>
      <c r="J25" s="12"/>
      <c r="K25" s="13"/>
      <c r="L25" s="12"/>
      <c r="M25" s="12"/>
      <c r="N25" s="13"/>
      <c r="O25" s="11"/>
      <c r="P25" s="4"/>
      <c r="Q25" s="4"/>
    </row>
    <row r="26" spans="1:17" ht="15">
      <c r="A26" s="10"/>
      <c r="B26" s="47" t="s">
        <v>63</v>
      </c>
      <c r="C26" s="4"/>
      <c r="D26" s="4"/>
      <c r="E26" s="11"/>
      <c r="F26" s="12">
        <f>SUM(F17:F24)</f>
        <v>-5633</v>
      </c>
      <c r="G26" s="12"/>
      <c r="H26" s="12"/>
      <c r="I26" s="12">
        <f>SUM(I17:I24)</f>
        <v>809</v>
      </c>
      <c r="J26" s="12"/>
      <c r="K26" s="12">
        <f>SUM(K17:K24)</f>
        <v>-10217</v>
      </c>
      <c r="L26" s="12"/>
      <c r="M26" s="12"/>
      <c r="N26" s="12">
        <f>SUM(N17:N24)</f>
        <v>3348</v>
      </c>
      <c r="O26" s="12"/>
      <c r="P26" s="12"/>
      <c r="Q26" s="11"/>
    </row>
    <row r="27" spans="1:17" ht="15">
      <c r="A27" s="10"/>
      <c r="B27" s="14"/>
      <c r="C27" s="4"/>
      <c r="D27" s="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1"/>
      <c r="P27" s="4"/>
      <c r="Q27" s="4"/>
    </row>
    <row r="28" spans="1:17" ht="15">
      <c r="A28" s="10"/>
      <c r="B28" s="4" t="s">
        <v>64</v>
      </c>
      <c r="C28" s="4"/>
      <c r="D28" s="4"/>
      <c r="E28" s="11"/>
      <c r="F28" s="12">
        <v>-1383</v>
      </c>
      <c r="G28" s="12"/>
      <c r="H28" s="12"/>
      <c r="I28" s="12">
        <v>-1071</v>
      </c>
      <c r="J28" s="12"/>
      <c r="K28" s="12">
        <v>-2913</v>
      </c>
      <c r="L28" s="12"/>
      <c r="M28" s="12"/>
      <c r="N28" s="12">
        <v>-2165</v>
      </c>
      <c r="O28" s="11"/>
      <c r="P28" s="4"/>
      <c r="Q28" s="11"/>
    </row>
    <row r="29" spans="1:17" ht="4.5" customHeight="1">
      <c r="A29" s="10"/>
      <c r="B29" s="4"/>
      <c r="C29" s="4"/>
      <c r="D29" s="4"/>
      <c r="E29" s="11"/>
      <c r="F29" s="13"/>
      <c r="G29" s="12"/>
      <c r="H29" s="12"/>
      <c r="I29" s="13"/>
      <c r="J29" s="12"/>
      <c r="K29" s="13"/>
      <c r="L29" s="12"/>
      <c r="M29" s="12"/>
      <c r="N29" s="13"/>
      <c r="O29" s="11"/>
      <c r="P29" s="4"/>
      <c r="Q29" s="4"/>
    </row>
    <row r="30" spans="1:17" ht="15">
      <c r="A30" s="10"/>
      <c r="B30" s="48" t="s">
        <v>65</v>
      </c>
      <c r="C30" s="4"/>
      <c r="D30" s="4"/>
      <c r="E30" s="11"/>
      <c r="F30" s="12">
        <f>SUM(F26:F29)</f>
        <v>-7016</v>
      </c>
      <c r="G30" s="12"/>
      <c r="H30" s="12"/>
      <c r="I30" s="12">
        <f>SUM(I26:I29)</f>
        <v>-262</v>
      </c>
      <c r="J30" s="12"/>
      <c r="K30" s="12">
        <f>SUM(K26:K29)</f>
        <v>-13130</v>
      </c>
      <c r="L30" s="12"/>
      <c r="M30" s="12"/>
      <c r="N30" s="12">
        <f>SUM(N26:N29)</f>
        <v>1183</v>
      </c>
      <c r="O30" s="12"/>
      <c r="P30" s="12"/>
      <c r="Q30" s="11"/>
    </row>
    <row r="31" spans="1:17" ht="15">
      <c r="A31" s="10"/>
      <c r="B31" s="47" t="s">
        <v>71</v>
      </c>
      <c r="C31" s="4"/>
      <c r="D31" s="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4"/>
      <c r="Q31" s="4"/>
    </row>
    <row r="32" spans="1:17" ht="15">
      <c r="A32" s="10"/>
      <c r="B32" s="47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1"/>
      <c r="P32" s="4"/>
      <c r="Q32" s="4"/>
    </row>
    <row r="33" spans="1:17" ht="15">
      <c r="A33" s="10"/>
      <c r="B33" s="47" t="s">
        <v>66</v>
      </c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4"/>
      <c r="Q33" s="4"/>
    </row>
    <row r="34" spans="1:17" ht="15">
      <c r="A34" s="10"/>
      <c r="B34" s="14" t="s">
        <v>65</v>
      </c>
      <c r="C34" s="4"/>
      <c r="D34" s="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4"/>
      <c r="Q34" s="4"/>
    </row>
    <row r="35" spans="1:17" ht="15">
      <c r="A35" s="10"/>
      <c r="B35" s="15" t="s">
        <v>71</v>
      </c>
      <c r="C35" s="4"/>
      <c r="D35" s="4"/>
      <c r="E35" s="11"/>
      <c r="F35" s="12">
        <v>0</v>
      </c>
      <c r="G35" s="12"/>
      <c r="H35" s="12"/>
      <c r="I35" s="12">
        <v>0</v>
      </c>
      <c r="J35" s="12"/>
      <c r="K35" s="12">
        <v>0</v>
      </c>
      <c r="L35" s="12"/>
      <c r="M35" s="12"/>
      <c r="N35" s="12">
        <v>0</v>
      </c>
      <c r="O35" s="11"/>
      <c r="P35" s="4"/>
      <c r="Q35" s="4"/>
    </row>
    <row r="36" spans="1:17" ht="4.5" customHeight="1">
      <c r="A36" s="10"/>
      <c r="B36" s="47"/>
      <c r="C36" s="4"/>
      <c r="D36" s="4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4"/>
      <c r="Q36" s="4"/>
    </row>
    <row r="37" spans="1:17" ht="16.5" thickBot="1">
      <c r="A37" s="10"/>
      <c r="B37" s="47" t="s">
        <v>116</v>
      </c>
      <c r="C37" s="4"/>
      <c r="D37" s="4"/>
      <c r="E37" s="11"/>
      <c r="F37" s="17">
        <f>SUM(F30:F36)</f>
        <v>-7016</v>
      </c>
      <c r="G37" s="12"/>
      <c r="H37" s="12"/>
      <c r="I37" s="17">
        <f>SUM(I30:I36)</f>
        <v>-262</v>
      </c>
      <c r="J37" s="12"/>
      <c r="K37" s="17">
        <f>SUM(K30:K36)</f>
        <v>-13130</v>
      </c>
      <c r="L37" s="12"/>
      <c r="M37" s="12"/>
      <c r="N37" s="17">
        <f>SUM(N30:N36)</f>
        <v>1183</v>
      </c>
      <c r="O37" s="11"/>
      <c r="P37" s="4"/>
      <c r="Q37" s="4"/>
    </row>
    <row r="38" spans="1:17" ht="15.75" thickTop="1">
      <c r="A38" s="10"/>
      <c r="B38" s="47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4"/>
      <c r="Q38" s="4"/>
    </row>
    <row r="39" spans="1:17" ht="15">
      <c r="A39" s="10"/>
      <c r="B39" s="47" t="s">
        <v>67</v>
      </c>
      <c r="C39" s="4"/>
      <c r="D39" s="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1"/>
      <c r="P39" s="4"/>
      <c r="Q39" s="4"/>
    </row>
    <row r="40" spans="1:17" ht="15">
      <c r="A40" s="10"/>
      <c r="B40" s="15" t="s">
        <v>68</v>
      </c>
      <c r="C40" s="4"/>
      <c r="D40" s="4"/>
      <c r="E40" s="11"/>
      <c r="F40" s="12">
        <f>F43-F41</f>
        <v>-4783</v>
      </c>
      <c r="G40" s="12"/>
      <c r="H40" s="12"/>
      <c r="I40" s="12">
        <f>I43-I41</f>
        <v>-850</v>
      </c>
      <c r="J40" s="12"/>
      <c r="K40" s="12">
        <f>K43-K41</f>
        <v>-9276</v>
      </c>
      <c r="L40" s="12"/>
      <c r="M40" s="12"/>
      <c r="N40" s="12">
        <f>N43-N41</f>
        <v>220</v>
      </c>
      <c r="O40" s="11"/>
      <c r="P40" s="4"/>
      <c r="Q40" s="4"/>
    </row>
    <row r="41" spans="1:17" ht="15">
      <c r="A41" s="10"/>
      <c r="B41" s="4" t="s">
        <v>9</v>
      </c>
      <c r="C41" s="4"/>
      <c r="D41" s="4"/>
      <c r="E41" s="11"/>
      <c r="F41" s="12">
        <v>-2233</v>
      </c>
      <c r="G41" s="12"/>
      <c r="H41" s="12"/>
      <c r="I41" s="12">
        <v>588</v>
      </c>
      <c r="J41" s="12"/>
      <c r="K41" s="12">
        <v>-3854</v>
      </c>
      <c r="L41" s="12"/>
      <c r="M41" s="12"/>
      <c r="N41" s="12">
        <v>963</v>
      </c>
      <c r="O41" s="11"/>
      <c r="P41" s="4"/>
      <c r="Q41" s="4"/>
    </row>
    <row r="42" spans="1:17" ht="4.5" customHeight="1">
      <c r="A42" s="10"/>
      <c r="B42" s="15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1"/>
      <c r="P42" s="4"/>
      <c r="Q42" s="4"/>
    </row>
    <row r="43" spans="1:17" ht="16.5" thickBot="1">
      <c r="A43" s="10"/>
      <c r="B43" s="47"/>
      <c r="C43" s="4"/>
      <c r="D43" s="4"/>
      <c r="E43" s="11"/>
      <c r="F43" s="17">
        <f>F37</f>
        <v>-7016</v>
      </c>
      <c r="G43" s="12"/>
      <c r="H43" s="12"/>
      <c r="I43" s="17">
        <f>I37</f>
        <v>-262</v>
      </c>
      <c r="J43" s="12"/>
      <c r="K43" s="17">
        <f>K37</f>
        <v>-13130</v>
      </c>
      <c r="L43" s="12"/>
      <c r="M43" s="12"/>
      <c r="N43" s="17">
        <f>N37</f>
        <v>1183</v>
      </c>
      <c r="O43" s="11"/>
      <c r="P43" s="4"/>
      <c r="Q43" s="4"/>
    </row>
    <row r="44" spans="1:17" ht="15.75" thickTop="1">
      <c r="A44" s="10"/>
      <c r="B44" s="14"/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1"/>
      <c r="P44" s="4"/>
      <c r="Q44" s="4"/>
    </row>
    <row r="45" spans="1:17" ht="15">
      <c r="A45" s="10"/>
      <c r="B45" s="47" t="s">
        <v>69</v>
      </c>
      <c r="C45" s="4"/>
      <c r="D45" s="4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4"/>
      <c r="Q45" s="4"/>
    </row>
    <row r="46" spans="1:17" ht="15">
      <c r="A46" s="10"/>
      <c r="B46" s="47" t="s">
        <v>72</v>
      </c>
      <c r="C46" s="4"/>
      <c r="D46" s="4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4"/>
      <c r="Q46" s="4"/>
    </row>
    <row r="47" spans="1:17" ht="15">
      <c r="A47" s="10"/>
      <c r="B47" s="14"/>
      <c r="C47" s="4"/>
      <c r="D47" s="4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4"/>
      <c r="Q47" s="4"/>
    </row>
    <row r="48" spans="1:17" ht="15">
      <c r="A48" s="10"/>
      <c r="B48" s="15" t="s">
        <v>70</v>
      </c>
      <c r="C48" s="4"/>
      <c r="D48" s="4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1"/>
      <c r="P48" s="4"/>
      <c r="Q48" s="4"/>
    </row>
    <row r="49" spans="1:17" ht="15">
      <c r="A49" s="10"/>
      <c r="B49" s="15" t="s">
        <v>117</v>
      </c>
      <c r="C49" s="4"/>
      <c r="D49" s="4"/>
      <c r="E49" s="11"/>
      <c r="F49" s="75">
        <v>-4.69</v>
      </c>
      <c r="G49" s="75"/>
      <c r="H49" s="75"/>
      <c r="I49" s="75">
        <v>-0.83</v>
      </c>
      <c r="J49" s="75"/>
      <c r="K49" s="75">
        <v>-9.09</v>
      </c>
      <c r="L49" s="75"/>
      <c r="M49" s="75"/>
      <c r="N49" s="75">
        <v>0.21</v>
      </c>
      <c r="O49" s="11"/>
      <c r="P49" s="4"/>
      <c r="Q49" s="4"/>
    </row>
    <row r="50" spans="1:17" ht="15">
      <c r="A50" s="10"/>
      <c r="B50" s="15" t="s">
        <v>70</v>
      </c>
      <c r="C50" s="4"/>
      <c r="D50" s="4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4"/>
      <c r="Q50" s="4"/>
    </row>
    <row r="51" spans="1:17" ht="15">
      <c r="A51" s="10"/>
      <c r="B51" s="15" t="s">
        <v>73</v>
      </c>
      <c r="C51" s="4"/>
      <c r="D51" s="4"/>
      <c r="E51" s="11"/>
      <c r="F51" s="40">
        <v>0</v>
      </c>
      <c r="G51" s="40"/>
      <c r="H51" s="40"/>
      <c r="I51" s="40">
        <v>0</v>
      </c>
      <c r="J51" s="40"/>
      <c r="K51" s="40">
        <v>0</v>
      </c>
      <c r="L51" s="40"/>
      <c r="M51" s="40"/>
      <c r="N51" s="40">
        <v>0</v>
      </c>
      <c r="O51" s="11"/>
      <c r="P51" s="4"/>
      <c r="Q51" s="4"/>
    </row>
    <row r="52" spans="1:17" ht="4.5" customHeight="1">
      <c r="A52" s="10"/>
      <c r="B52" s="14"/>
      <c r="C52" s="4"/>
      <c r="D52" s="4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1"/>
      <c r="P52" s="4"/>
      <c r="Q52" s="4"/>
    </row>
    <row r="53" spans="1:17" ht="16.5" thickBot="1">
      <c r="A53" s="10"/>
      <c r="B53" s="15" t="s">
        <v>74</v>
      </c>
      <c r="C53" s="4"/>
      <c r="D53" s="4"/>
      <c r="E53" s="11"/>
      <c r="F53" s="74">
        <f>SUM(F49:F52)</f>
        <v>-4.69</v>
      </c>
      <c r="G53" s="73"/>
      <c r="H53" s="73"/>
      <c r="I53" s="74">
        <f>SUM(I49:I52)</f>
        <v>-0.83</v>
      </c>
      <c r="J53" s="73"/>
      <c r="K53" s="74">
        <f>SUM(K49:K52)</f>
        <v>-9.09</v>
      </c>
      <c r="L53" s="73"/>
      <c r="M53" s="73"/>
      <c r="N53" s="74">
        <f>SUM(N49:N52)</f>
        <v>0.21</v>
      </c>
      <c r="O53" s="11"/>
      <c r="P53" s="4"/>
      <c r="Q53" s="4"/>
    </row>
    <row r="54" spans="1:17" ht="15.75" thickTop="1">
      <c r="A54" s="10"/>
      <c r="B54" s="14"/>
      <c r="C54" s="4"/>
      <c r="D54" s="4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1"/>
      <c r="P54" s="4"/>
      <c r="Q54" s="4"/>
    </row>
    <row r="55" spans="1:16" ht="15">
      <c r="A55" s="5"/>
      <c r="B55" s="4"/>
      <c r="C55" s="4"/>
      <c r="D55" s="4"/>
      <c r="E55" s="4"/>
      <c r="F55" s="18"/>
      <c r="G55" s="18"/>
      <c r="H55" s="18"/>
      <c r="I55" s="18"/>
      <c r="J55" s="18"/>
      <c r="K55" s="18"/>
      <c r="L55" s="18"/>
      <c r="M55" s="18"/>
      <c r="N55" s="18"/>
      <c r="O55" s="4"/>
      <c r="P55" s="4"/>
    </row>
    <row r="56" spans="2:16" ht="15">
      <c r="B56" s="84" t="s">
        <v>81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4"/>
      <c r="P56" s="4"/>
    </row>
    <row r="57" spans="2:16" ht="15">
      <c r="B57" s="84" t="s">
        <v>55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4"/>
      <c r="P57" s="4"/>
    </row>
    <row r="58" spans="2:16" ht="15">
      <c r="B58" s="85" t="s">
        <v>10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4"/>
      <c r="P58" s="4"/>
    </row>
    <row r="59" spans="1:16" ht="15">
      <c r="A59" s="5"/>
      <c r="B59" s="4"/>
      <c r="C59" s="4"/>
      <c r="D59" s="4"/>
      <c r="E59" s="4"/>
      <c r="F59" s="18"/>
      <c r="G59" s="18"/>
      <c r="H59" s="18"/>
      <c r="I59" s="18"/>
      <c r="J59" s="18"/>
      <c r="K59" s="18"/>
      <c r="L59" s="18"/>
      <c r="M59" s="18"/>
      <c r="N59" s="18"/>
      <c r="O59" s="4"/>
      <c r="P59" s="4"/>
    </row>
    <row r="60" spans="1:16" ht="15">
      <c r="A60" s="5"/>
      <c r="B60" s="4"/>
      <c r="C60" s="4"/>
      <c r="D60" s="4"/>
      <c r="E60" s="4"/>
      <c r="F60" s="18"/>
      <c r="G60" s="18"/>
      <c r="H60" s="18"/>
      <c r="I60" s="18"/>
      <c r="J60" s="18"/>
      <c r="K60" s="18"/>
      <c r="L60" s="18"/>
      <c r="M60" s="18"/>
      <c r="N60" s="18"/>
      <c r="O60" s="4"/>
      <c r="P60" s="4"/>
    </row>
    <row r="61" spans="1:16" ht="15">
      <c r="A61" s="5"/>
      <c r="B61" s="4"/>
      <c r="C61" s="4"/>
      <c r="D61" s="4"/>
      <c r="E61" s="4"/>
      <c r="F61" s="18"/>
      <c r="G61" s="18"/>
      <c r="H61" s="18"/>
      <c r="I61" s="18"/>
      <c r="J61" s="18"/>
      <c r="K61" s="18"/>
      <c r="L61" s="18"/>
      <c r="M61" s="18"/>
      <c r="N61" s="18"/>
      <c r="O61" s="4"/>
      <c r="P61" s="4"/>
    </row>
    <row r="62" spans="1:16" ht="15">
      <c r="A62" s="5"/>
      <c r="B62" s="4"/>
      <c r="C62" s="4"/>
      <c r="D62" s="4"/>
      <c r="E62" s="4"/>
      <c r="F62" s="18"/>
      <c r="G62" s="18"/>
      <c r="H62" s="18"/>
      <c r="I62" s="18"/>
      <c r="J62" s="18"/>
      <c r="K62" s="18"/>
      <c r="L62" s="18"/>
      <c r="M62" s="18"/>
      <c r="N62" s="18"/>
      <c r="O62" s="4"/>
      <c r="P62" s="4"/>
    </row>
    <row r="63" spans="1:16" ht="15">
      <c r="A63" s="5"/>
      <c r="B63" s="4"/>
      <c r="C63" s="4"/>
      <c r="D63" s="4"/>
      <c r="E63" s="4"/>
      <c r="F63" s="18"/>
      <c r="G63" s="18"/>
      <c r="H63" s="18"/>
      <c r="I63" s="18"/>
      <c r="J63" s="18"/>
      <c r="K63" s="18"/>
      <c r="L63" s="18"/>
      <c r="M63" s="18"/>
      <c r="N63" s="18"/>
      <c r="O63" s="4"/>
      <c r="P63" s="4"/>
    </row>
    <row r="64" spans="6:14" ht="15">
      <c r="F64" s="20"/>
      <c r="G64" s="20"/>
      <c r="H64" s="20"/>
      <c r="I64" s="20"/>
      <c r="J64" s="20"/>
      <c r="K64" s="20"/>
      <c r="L64" s="20"/>
      <c r="M64" s="20"/>
      <c r="N64" s="20"/>
    </row>
    <row r="65" spans="6:14" ht="15">
      <c r="F65" s="20"/>
      <c r="G65" s="20"/>
      <c r="H65" s="20"/>
      <c r="I65" s="20"/>
      <c r="J65" s="20"/>
      <c r="K65" s="20"/>
      <c r="L65" s="20"/>
      <c r="M65" s="20"/>
      <c r="N65" s="20"/>
    </row>
    <row r="66" spans="6:14" ht="15">
      <c r="F66" s="20"/>
      <c r="G66" s="20"/>
      <c r="H66" s="20"/>
      <c r="I66" s="20"/>
      <c r="J66" s="20"/>
      <c r="K66" s="20"/>
      <c r="L66" s="20"/>
      <c r="M66" s="20"/>
      <c r="N66" s="20"/>
    </row>
    <row r="67" spans="6:14" ht="15">
      <c r="F67" s="20"/>
      <c r="G67" s="20"/>
      <c r="H67" s="20"/>
      <c r="I67" s="20"/>
      <c r="J67" s="20"/>
      <c r="K67" s="20"/>
      <c r="L67" s="20"/>
      <c r="M67" s="20"/>
      <c r="N67" s="20"/>
    </row>
    <row r="68" spans="6:14" ht="15">
      <c r="F68" s="20"/>
      <c r="G68" s="20"/>
      <c r="H68" s="20"/>
      <c r="I68" s="20"/>
      <c r="J68" s="20"/>
      <c r="K68" s="20"/>
      <c r="L68" s="20"/>
      <c r="M68" s="20"/>
      <c r="N68" s="20"/>
    </row>
    <row r="69" spans="6:14" ht="15">
      <c r="F69" s="20"/>
      <c r="G69" s="20"/>
      <c r="H69" s="20"/>
      <c r="I69" s="20"/>
      <c r="J69" s="20"/>
      <c r="K69" s="20"/>
      <c r="L69" s="20"/>
      <c r="M69" s="20"/>
      <c r="N69" s="20"/>
    </row>
    <row r="70" spans="6:14" ht="15">
      <c r="F70" s="20"/>
      <c r="G70" s="20"/>
      <c r="H70" s="20"/>
      <c r="I70" s="20"/>
      <c r="J70" s="20"/>
      <c r="K70" s="20"/>
      <c r="L70" s="20"/>
      <c r="M70" s="20"/>
      <c r="N70" s="20"/>
    </row>
    <row r="71" spans="6:14" ht="15">
      <c r="F71" s="20"/>
      <c r="G71" s="20"/>
      <c r="H71" s="20"/>
      <c r="I71" s="20"/>
      <c r="J71" s="20"/>
      <c r="K71" s="20"/>
      <c r="L71" s="20"/>
      <c r="M71" s="20"/>
      <c r="N71" s="20"/>
    </row>
    <row r="72" spans="6:14" ht="15">
      <c r="F72" s="20"/>
      <c r="G72" s="20"/>
      <c r="H72" s="20"/>
      <c r="I72" s="20"/>
      <c r="J72" s="20"/>
      <c r="K72" s="20"/>
      <c r="L72" s="20"/>
      <c r="M72" s="20"/>
      <c r="N72" s="20"/>
    </row>
    <row r="73" spans="6:14" ht="15">
      <c r="F73" s="20"/>
      <c r="G73" s="20"/>
      <c r="H73" s="20"/>
      <c r="I73" s="20"/>
      <c r="J73" s="20"/>
      <c r="K73" s="20"/>
      <c r="L73" s="20"/>
      <c r="M73" s="20"/>
      <c r="N73" s="20"/>
    </row>
    <row r="74" spans="6:14" ht="15">
      <c r="F74" s="20"/>
      <c r="G74" s="20"/>
      <c r="H74" s="20"/>
      <c r="I74" s="20"/>
      <c r="J74" s="20"/>
      <c r="K74" s="20"/>
      <c r="L74" s="20"/>
      <c r="M74" s="20"/>
      <c r="N74" s="20"/>
    </row>
    <row r="75" spans="6:14" ht="15">
      <c r="F75" s="20"/>
      <c r="G75" s="20"/>
      <c r="H75" s="20"/>
      <c r="I75" s="20"/>
      <c r="J75" s="20"/>
      <c r="K75" s="20"/>
      <c r="L75" s="20"/>
      <c r="M75" s="20"/>
      <c r="N75" s="20"/>
    </row>
    <row r="76" spans="6:14" ht="15">
      <c r="F76" s="20"/>
      <c r="G76" s="20"/>
      <c r="H76" s="20"/>
      <c r="I76" s="20"/>
      <c r="J76" s="20"/>
      <c r="K76" s="20"/>
      <c r="L76" s="20"/>
      <c r="M76" s="20"/>
      <c r="N76" s="20"/>
    </row>
    <row r="77" spans="6:14" ht="15">
      <c r="F77" s="20"/>
      <c r="G77" s="20"/>
      <c r="H77" s="20"/>
      <c r="I77" s="20"/>
      <c r="J77" s="20"/>
      <c r="K77" s="20"/>
      <c r="L77" s="20"/>
      <c r="M77" s="20"/>
      <c r="N77" s="20"/>
    </row>
    <row r="78" spans="6:14" ht="15">
      <c r="F78" s="20"/>
      <c r="G78" s="20"/>
      <c r="H78" s="20"/>
      <c r="I78" s="20"/>
      <c r="J78" s="20"/>
      <c r="K78" s="20"/>
      <c r="L78" s="20"/>
      <c r="M78" s="20"/>
      <c r="N78" s="20"/>
    </row>
    <row r="79" spans="6:14" ht="15">
      <c r="F79" s="20"/>
      <c r="G79" s="20"/>
      <c r="H79" s="20"/>
      <c r="I79" s="20"/>
      <c r="J79" s="20"/>
      <c r="K79" s="20"/>
      <c r="L79" s="20"/>
      <c r="M79" s="20"/>
      <c r="N79" s="20"/>
    </row>
    <row r="80" spans="6:14" ht="15">
      <c r="F80" s="20"/>
      <c r="G80" s="20"/>
      <c r="H80" s="20"/>
      <c r="I80" s="20"/>
      <c r="J80" s="20"/>
      <c r="K80" s="20"/>
      <c r="L80" s="20"/>
      <c r="M80" s="20"/>
      <c r="N80" s="20"/>
    </row>
    <row r="81" spans="6:14" ht="15">
      <c r="F81" s="20"/>
      <c r="G81" s="20"/>
      <c r="H81" s="20"/>
      <c r="I81" s="20"/>
      <c r="J81" s="20"/>
      <c r="K81" s="20"/>
      <c r="L81" s="20"/>
      <c r="M81" s="20"/>
      <c r="N81" s="20"/>
    </row>
    <row r="82" spans="6:14" ht="15">
      <c r="F82" s="20"/>
      <c r="G82" s="20"/>
      <c r="H82" s="20"/>
      <c r="I82" s="20"/>
      <c r="J82" s="20"/>
      <c r="K82" s="20"/>
      <c r="L82" s="20"/>
      <c r="M82" s="20"/>
      <c r="N82" s="20"/>
    </row>
    <row r="83" spans="6:14" ht="15">
      <c r="F83" s="20"/>
      <c r="G83" s="20"/>
      <c r="H83" s="20"/>
      <c r="I83" s="20"/>
      <c r="J83" s="20"/>
      <c r="K83" s="20"/>
      <c r="L83" s="20"/>
      <c r="M83" s="20"/>
      <c r="N83" s="20"/>
    </row>
    <row r="84" spans="6:14" ht="15">
      <c r="F84" s="20"/>
      <c r="G84" s="20"/>
      <c r="H84" s="20"/>
      <c r="I84" s="20"/>
      <c r="J84" s="20"/>
      <c r="K84" s="20"/>
      <c r="L84" s="20"/>
      <c r="M84" s="20"/>
      <c r="N84" s="20"/>
    </row>
    <row r="85" spans="6:14" ht="15">
      <c r="F85" s="20"/>
      <c r="G85" s="20"/>
      <c r="H85" s="20"/>
      <c r="I85" s="20"/>
      <c r="J85" s="20"/>
      <c r="K85" s="20"/>
      <c r="L85" s="20"/>
      <c r="M85" s="20"/>
      <c r="N85" s="20"/>
    </row>
    <row r="86" spans="6:14" ht="15">
      <c r="F86" s="20"/>
      <c r="G86" s="20"/>
      <c r="H86" s="20"/>
      <c r="I86" s="20"/>
      <c r="J86" s="20"/>
      <c r="K86" s="20"/>
      <c r="L86" s="20"/>
      <c r="M86" s="20"/>
      <c r="N86" s="20"/>
    </row>
    <row r="87" spans="6:14" ht="15">
      <c r="F87" s="20"/>
      <c r="G87" s="20"/>
      <c r="H87" s="20"/>
      <c r="I87" s="20"/>
      <c r="J87" s="20"/>
      <c r="K87" s="20"/>
      <c r="L87" s="20"/>
      <c r="M87" s="20"/>
      <c r="N87" s="20"/>
    </row>
    <row r="88" spans="6:14" ht="15">
      <c r="F88" s="20"/>
      <c r="G88" s="20"/>
      <c r="H88" s="20"/>
      <c r="I88" s="20"/>
      <c r="J88" s="20"/>
      <c r="K88" s="20"/>
      <c r="L88" s="20"/>
      <c r="M88" s="20"/>
      <c r="N88" s="20"/>
    </row>
    <row r="89" spans="6:14" ht="15">
      <c r="F89" s="20"/>
      <c r="G89" s="20"/>
      <c r="H89" s="20"/>
      <c r="I89" s="20"/>
      <c r="J89" s="20"/>
      <c r="K89" s="20"/>
      <c r="L89" s="20"/>
      <c r="M89" s="20"/>
      <c r="N89" s="20"/>
    </row>
    <row r="90" spans="6:14" ht="15">
      <c r="F90" s="20"/>
      <c r="G90" s="20"/>
      <c r="H90" s="20"/>
      <c r="I90" s="20"/>
      <c r="J90" s="20"/>
      <c r="K90" s="20"/>
      <c r="L90" s="20"/>
      <c r="M90" s="20"/>
      <c r="N90" s="20"/>
    </row>
    <row r="91" spans="6:14" ht="15">
      <c r="F91" s="20"/>
      <c r="G91" s="20"/>
      <c r="H91" s="20"/>
      <c r="I91" s="20"/>
      <c r="J91" s="20"/>
      <c r="K91" s="20"/>
      <c r="L91" s="20"/>
      <c r="M91" s="20"/>
      <c r="N91" s="20"/>
    </row>
    <row r="92" spans="6:14" ht="15">
      <c r="F92" s="20"/>
      <c r="G92" s="20"/>
      <c r="H92" s="20"/>
      <c r="I92" s="20"/>
      <c r="J92" s="20"/>
      <c r="K92" s="20"/>
      <c r="L92" s="20"/>
      <c r="M92" s="20"/>
      <c r="N92" s="20"/>
    </row>
    <row r="93" spans="6:14" ht="15">
      <c r="F93" s="20"/>
      <c r="G93" s="20"/>
      <c r="H93" s="20"/>
      <c r="I93" s="20"/>
      <c r="J93" s="20"/>
      <c r="K93" s="20"/>
      <c r="L93" s="20"/>
      <c r="M93" s="20"/>
      <c r="N93" s="20"/>
    </row>
    <row r="94" spans="6:14" ht="15">
      <c r="F94" s="20"/>
      <c r="G94" s="20"/>
      <c r="H94" s="20"/>
      <c r="I94" s="20"/>
      <c r="J94" s="20"/>
      <c r="K94" s="20"/>
      <c r="L94" s="20"/>
      <c r="M94" s="20"/>
      <c r="N94" s="20"/>
    </row>
    <row r="95" spans="6:14" ht="15">
      <c r="F95" s="20"/>
      <c r="G95" s="20"/>
      <c r="H95" s="20"/>
      <c r="I95" s="20"/>
      <c r="J95" s="20"/>
      <c r="K95" s="20"/>
      <c r="L95" s="20"/>
      <c r="M95" s="20"/>
      <c r="N95" s="20"/>
    </row>
    <row r="96" spans="6:14" ht="15">
      <c r="F96" s="20"/>
      <c r="G96" s="20"/>
      <c r="H96" s="20"/>
      <c r="I96" s="20"/>
      <c r="J96" s="20"/>
      <c r="K96" s="20"/>
      <c r="L96" s="20"/>
      <c r="M96" s="20"/>
      <c r="N96" s="20"/>
    </row>
    <row r="97" spans="6:14" ht="15">
      <c r="F97" s="20"/>
      <c r="G97" s="20"/>
      <c r="H97" s="20"/>
      <c r="I97" s="20"/>
      <c r="J97" s="20"/>
      <c r="K97" s="20"/>
      <c r="L97" s="20"/>
      <c r="M97" s="20"/>
      <c r="N97" s="20"/>
    </row>
    <row r="98" spans="6:14" ht="15">
      <c r="F98" s="20"/>
      <c r="G98" s="20"/>
      <c r="H98" s="20"/>
      <c r="I98" s="20"/>
      <c r="J98" s="20"/>
      <c r="K98" s="20"/>
      <c r="L98" s="20"/>
      <c r="M98" s="20"/>
      <c r="N98" s="20"/>
    </row>
    <row r="99" spans="6:14" ht="15">
      <c r="F99" s="20"/>
      <c r="G99" s="20"/>
      <c r="H99" s="20"/>
      <c r="I99" s="20"/>
      <c r="J99" s="20"/>
      <c r="K99" s="20"/>
      <c r="L99" s="20"/>
      <c r="M99" s="20"/>
      <c r="N99" s="20"/>
    </row>
    <row r="100" spans="6:14" ht="15"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6:14" ht="15"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6:14" ht="15"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6:14" ht="15"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6:14" ht="15"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6:14" ht="15"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6:14" ht="15"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6:14" ht="15"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6:14" ht="15"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6:14" ht="15"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6:14" ht="15"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6:14" ht="15"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6:14" ht="15"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6:14" ht="15"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6:14" ht="15"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6:14" ht="15"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6:14" ht="15"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6:14" ht="15"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6:14" ht="15"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6:14" ht="15"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6:14" ht="15"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6:14" ht="15"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6:14" ht="15"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6:14" ht="15"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6:14" ht="15"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6:14" ht="15"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6:14" ht="15"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6:14" ht="15"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6:14" ht="15"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6:14" ht="15"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6:14" ht="15"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6:14" ht="15"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6:14" ht="15"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6:14" ht="15"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6:14" ht="15"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6:14" ht="15"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6:14" ht="15"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6:14" ht="15"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6:14" ht="15"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6:14" ht="15"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6:14" ht="15"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6:14" ht="15"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6:14" ht="15"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6:14" ht="15"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6:14" ht="15"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6:14" ht="15"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6:14" ht="15"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6:14" ht="15"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6:14" ht="15"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6:14" ht="15"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6:14" ht="15"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6:14" ht="15"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6:14" ht="15"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6:14" ht="15"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6:14" ht="15"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6:14" ht="15"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6:14" ht="15"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6:14" ht="15"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6:14" ht="15"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6:14" ht="15"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6:14" ht="15"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6:14" ht="15"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6:14" ht="15"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6:14" ht="15"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6:14" ht="15"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6:14" ht="15"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6:14" ht="15"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6:14" ht="15"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6:14" ht="15"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6:14" ht="15"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6:14" ht="15"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6:14" ht="15"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6:14" ht="15"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6:14" ht="15"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6:14" ht="15"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6:14" ht="15"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6:14" ht="15"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6:14" ht="15"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6:14" ht="15"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6:14" ht="15"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6:14" ht="15"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6:14" ht="15"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6:14" ht="15"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6:14" ht="15"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6:14" ht="15"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6:14" ht="15"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6:14" ht="15"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6:14" ht="15"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6:14" ht="15"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6:14" ht="15"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6:14" ht="15"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6:14" ht="15"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6:14" ht="15"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6:14" ht="15"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6:14" ht="15"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6:14" ht="15"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6:14" ht="15"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6:14" ht="15"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6:14" ht="15"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6:14" ht="15"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6:14" ht="15"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6:14" ht="15"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6:14" ht="15"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6:14" ht="15"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6:14" ht="15"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6:14" ht="15"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6:14" ht="15"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6:14" ht="15"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6:14" ht="15"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6:14" ht="15"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6:14" ht="15"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6:14" ht="15"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6:14" ht="15"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6:14" ht="15"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6:14" ht="15"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6:14" ht="15"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6:14" ht="15"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6:14" ht="15"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6:14" ht="15"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6:14" ht="15"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6:14" ht="15"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6:14" ht="15"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6:14" ht="15"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6:14" ht="15"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6:14" ht="15"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6:14" ht="15"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6:14" ht="15"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6:14" ht="15"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6:14" ht="15"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6:14" ht="15"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6:14" ht="15"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6:14" ht="15"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6:14" ht="15"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6:14" ht="15"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6:14" ht="15"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6:14" ht="15"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6:14" ht="15"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6:14" ht="15"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6:14" ht="15"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6:14" ht="15"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6:14" ht="15"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6:14" ht="15"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6:14" ht="15"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6:14" ht="15"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6:14" ht="15"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6:14" ht="15"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6:14" ht="15"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6:14" ht="15"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6:14" ht="15"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6:14" ht="15"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6:14" ht="15"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6:14" ht="15"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6:14" ht="15"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6:14" ht="15"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6:14" ht="15"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6:14" ht="15"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6:14" ht="15"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6:14" ht="15"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6:14" ht="15"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6:14" ht="15"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6:14" ht="15"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6:14" ht="15"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6:14" ht="15"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6:14" ht="15"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6:14" ht="15"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6:14" ht="15"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6:14" ht="15"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6:14" ht="15"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6:14" ht="15">
      <c r="F268" s="20"/>
      <c r="G268" s="20"/>
      <c r="H268" s="20"/>
      <c r="I268" s="20"/>
      <c r="J268" s="20"/>
      <c r="K268" s="20"/>
      <c r="L268" s="20"/>
      <c r="M268" s="20"/>
      <c r="N268" s="20"/>
    </row>
  </sheetData>
  <mergeCells count="8">
    <mergeCell ref="K3:L3"/>
    <mergeCell ref="B56:N56"/>
    <mergeCell ref="B57:N57"/>
    <mergeCell ref="B58:N58"/>
    <mergeCell ref="F9:I9"/>
    <mergeCell ref="K9:N9"/>
    <mergeCell ref="K8:N8"/>
    <mergeCell ref="F8:I8"/>
  </mergeCells>
  <printOptions horizontalCentered="1"/>
  <pageMargins left="0" right="0" top="0.5" bottom="0" header="0" footer="0"/>
  <pageSetup horizontalDpi="180" verticalDpi="18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80" zoomScaleNormal="80" zoomScaleSheetLayoutView="100" workbookViewId="0" topLeftCell="A1">
      <pane xSplit="6" ySplit="9" topLeftCell="G35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F46" sqref="F46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122</v>
      </c>
    </row>
    <row r="5" ht="15">
      <c r="A5" s="26"/>
    </row>
    <row r="6" spans="1:10" ht="15">
      <c r="A6" s="43" t="s">
        <v>2</v>
      </c>
      <c r="H6" s="23" t="s">
        <v>45</v>
      </c>
      <c r="I6" s="24"/>
      <c r="J6" s="23" t="s">
        <v>45</v>
      </c>
    </row>
    <row r="7" spans="1:10" ht="15">
      <c r="A7" s="88"/>
      <c r="B7" s="89"/>
      <c r="C7" s="89"/>
      <c r="H7" s="25" t="s">
        <v>120</v>
      </c>
      <c r="I7" s="24"/>
      <c r="J7" s="25" t="s">
        <v>52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77</v>
      </c>
      <c r="H10" s="23"/>
      <c r="I10" s="24"/>
      <c r="J10" s="23" t="s">
        <v>79</v>
      </c>
    </row>
    <row r="11" spans="1:10" ht="15">
      <c r="A11" s="26" t="s">
        <v>92</v>
      </c>
      <c r="J11" s="21"/>
    </row>
    <row r="12" spans="1:10" ht="15">
      <c r="A12" s="2" t="s">
        <v>15</v>
      </c>
      <c r="H12" s="27">
        <v>42637</v>
      </c>
      <c r="J12" s="27">
        <v>46970</v>
      </c>
    </row>
    <row r="13" spans="1:10" ht="15">
      <c r="A13" s="2" t="s">
        <v>84</v>
      </c>
      <c r="H13" s="27">
        <v>0</v>
      </c>
      <c r="J13" s="27">
        <v>788</v>
      </c>
    </row>
    <row r="14" spans="1:10" ht="15">
      <c r="A14" s="28" t="s">
        <v>59</v>
      </c>
      <c r="B14" s="28"/>
      <c r="H14" s="27">
        <v>123987</v>
      </c>
      <c r="J14" s="27">
        <v>122183</v>
      </c>
    </row>
    <row r="15" spans="1:10" ht="15">
      <c r="A15" s="2" t="s">
        <v>16</v>
      </c>
      <c r="H15" s="31">
        <v>13071</v>
      </c>
      <c r="I15" s="4"/>
      <c r="J15" s="31">
        <v>13314</v>
      </c>
    </row>
    <row r="16" spans="1:10" ht="15">
      <c r="A16" s="29" t="s">
        <v>85</v>
      </c>
      <c r="H16" s="80">
        <v>35</v>
      </c>
      <c r="J16" s="27">
        <v>35</v>
      </c>
    </row>
    <row r="17" spans="8:10" ht="15">
      <c r="H17" s="30">
        <f>SUM(H12:H16)</f>
        <v>179730</v>
      </c>
      <c r="J17" s="30">
        <f>SUM(J12:J16)</f>
        <v>183290</v>
      </c>
    </row>
    <row r="18" spans="1:10" ht="15">
      <c r="A18" s="26" t="s">
        <v>93</v>
      </c>
      <c r="B18" s="28"/>
      <c r="J18" s="21"/>
    </row>
    <row r="19" spans="1:10" ht="15">
      <c r="A19" s="28" t="s">
        <v>86</v>
      </c>
      <c r="C19" s="28"/>
      <c r="H19" s="31">
        <v>42222</v>
      </c>
      <c r="J19" s="31">
        <v>28753</v>
      </c>
    </row>
    <row r="20" spans="1:10" ht="15">
      <c r="A20" s="2" t="s">
        <v>17</v>
      </c>
      <c r="H20" s="31">
        <v>235</v>
      </c>
      <c r="J20" s="31">
        <v>175</v>
      </c>
    </row>
    <row r="21" spans="1:10" ht="15">
      <c r="A21" s="2" t="s">
        <v>87</v>
      </c>
      <c r="B21" s="44"/>
      <c r="H21" s="31">
        <v>114312</v>
      </c>
      <c r="J21" s="31">
        <v>137462</v>
      </c>
    </row>
    <row r="22" spans="1:10" ht="15">
      <c r="A22" s="2" t="s">
        <v>88</v>
      </c>
      <c r="B22" s="44"/>
      <c r="H22" s="31">
        <f>13143-H16</f>
        <v>13108</v>
      </c>
      <c r="J22" s="31">
        <v>14679</v>
      </c>
    </row>
    <row r="23" spans="1:10" ht="15">
      <c r="A23" s="28" t="s">
        <v>18</v>
      </c>
      <c r="C23" s="28"/>
      <c r="H23" s="31">
        <v>37587</v>
      </c>
      <c r="J23" s="31">
        <v>48057</v>
      </c>
    </row>
    <row r="24" spans="1:10" ht="15">
      <c r="A24" s="28" t="s">
        <v>19</v>
      </c>
      <c r="C24" s="28"/>
      <c r="H24" s="46">
        <v>108</v>
      </c>
      <c r="J24" s="31">
        <v>5130</v>
      </c>
    </row>
    <row r="25" spans="8:10" ht="15">
      <c r="H25" s="30">
        <f>SUM(H19:H24)</f>
        <v>207572</v>
      </c>
      <c r="J25" s="30">
        <f>SUM(J19:J24)</f>
        <v>234256</v>
      </c>
    </row>
    <row r="26" spans="8:10" ht="15">
      <c r="H26" s="31"/>
      <c r="J26" s="31"/>
    </row>
    <row r="27" spans="1:11" ht="15.75" thickBot="1">
      <c r="A27" s="26" t="s">
        <v>75</v>
      </c>
      <c r="H27" s="49">
        <f>H17+H25</f>
        <v>387302</v>
      </c>
      <c r="I27" s="4"/>
      <c r="J27" s="49">
        <f>J17+J25</f>
        <v>417546</v>
      </c>
      <c r="K27" s="4"/>
    </row>
    <row r="28" spans="8:10" ht="15">
      <c r="H28" s="31"/>
      <c r="J28" s="31"/>
    </row>
    <row r="29" spans="1:10" ht="15">
      <c r="A29" s="26" t="s">
        <v>76</v>
      </c>
      <c r="J29" s="21"/>
    </row>
    <row r="30" spans="1:10" ht="15">
      <c r="A30" s="26" t="s">
        <v>94</v>
      </c>
      <c r="J30" s="21"/>
    </row>
    <row r="31" spans="1:10" ht="15">
      <c r="A31" s="2" t="s">
        <v>20</v>
      </c>
      <c r="H31" s="27">
        <v>102000</v>
      </c>
      <c r="J31" s="27">
        <v>102000</v>
      </c>
    </row>
    <row r="32" spans="1:10" ht="15">
      <c r="A32" s="2" t="s">
        <v>112</v>
      </c>
      <c r="H32" s="27">
        <f>Equity!G40</f>
        <v>5278</v>
      </c>
      <c r="J32" s="27">
        <v>5278</v>
      </c>
    </row>
    <row r="33" spans="1:10" ht="15">
      <c r="A33" s="2" t="s">
        <v>99</v>
      </c>
      <c r="H33" s="27">
        <f>Equity!I40</f>
        <v>39930</v>
      </c>
      <c r="J33" s="27">
        <v>49206</v>
      </c>
    </row>
    <row r="34" spans="1:10" ht="15">
      <c r="A34" s="2"/>
      <c r="H34" s="81">
        <f>SUM(H31:H33)</f>
        <v>147208</v>
      </c>
      <c r="J34" s="81">
        <f>SUM(J31:J33)</f>
        <v>156484</v>
      </c>
    </row>
    <row r="35" spans="1:10" ht="15">
      <c r="A35" s="1" t="s">
        <v>22</v>
      </c>
      <c r="H35" s="27">
        <f>Equity!M40</f>
        <v>-1893</v>
      </c>
      <c r="J35" s="27">
        <v>1961</v>
      </c>
    </row>
    <row r="36" spans="1:10" ht="15">
      <c r="A36" s="26" t="s">
        <v>95</v>
      </c>
      <c r="H36" s="30">
        <f>SUM(H34:H35)</f>
        <v>145315</v>
      </c>
      <c r="J36" s="30">
        <f>SUM(J34:J35)</f>
        <v>158445</v>
      </c>
    </row>
    <row r="37" spans="8:10" ht="15">
      <c r="H37" s="32"/>
      <c r="J37" s="32"/>
    </row>
    <row r="38" spans="1:10" ht="15">
      <c r="A38" s="26" t="s">
        <v>96</v>
      </c>
      <c r="H38" s="32"/>
      <c r="J38" s="32"/>
    </row>
    <row r="39" spans="1:10" ht="15">
      <c r="A39" s="2" t="s">
        <v>83</v>
      </c>
      <c r="H39" s="27">
        <f>1723+24027</f>
        <v>25750</v>
      </c>
      <c r="J39" s="27">
        <v>32115</v>
      </c>
    </row>
    <row r="40" spans="1:10" ht="15">
      <c r="A40" s="2" t="s">
        <v>89</v>
      </c>
      <c r="H40" s="27">
        <v>8</v>
      </c>
      <c r="J40" s="27">
        <v>71</v>
      </c>
    </row>
    <row r="41" spans="1:10" ht="15">
      <c r="A41" s="2" t="s">
        <v>23</v>
      </c>
      <c r="H41" s="27">
        <v>236</v>
      </c>
      <c r="J41" s="27">
        <v>236</v>
      </c>
    </row>
    <row r="42" spans="3:10" ht="15">
      <c r="C42" s="28"/>
      <c r="H42" s="30">
        <f>SUM(H39:H41)</f>
        <v>25994</v>
      </c>
      <c r="J42" s="30">
        <f>SUM(J39:J41)</f>
        <v>32422</v>
      </c>
    </row>
    <row r="43" spans="1:10" ht="15">
      <c r="A43" s="26" t="s">
        <v>97</v>
      </c>
      <c r="B43" s="28"/>
      <c r="J43" s="21"/>
    </row>
    <row r="44" spans="1:10" ht="15">
      <c r="A44" s="2" t="s">
        <v>83</v>
      </c>
      <c r="H44" s="31">
        <f>1963+8050+69419</f>
        <v>79432</v>
      </c>
      <c r="J44" s="31">
        <v>82848</v>
      </c>
    </row>
    <row r="45" spans="1:10" ht="15">
      <c r="A45" s="2" t="s">
        <v>90</v>
      </c>
      <c r="H45" s="31">
        <v>99500</v>
      </c>
      <c r="J45" s="31">
        <v>112602</v>
      </c>
    </row>
    <row r="46" spans="1:10" ht="15">
      <c r="A46" s="2" t="s">
        <v>91</v>
      </c>
      <c r="H46" s="31">
        <v>27308</v>
      </c>
      <c r="J46" s="31">
        <v>23918</v>
      </c>
    </row>
    <row r="47" spans="1:10" ht="15">
      <c r="A47" s="2" t="s">
        <v>51</v>
      </c>
      <c r="H47" s="31">
        <v>9753</v>
      </c>
      <c r="J47" s="31">
        <v>7311</v>
      </c>
    </row>
    <row r="48" spans="8:10" ht="15">
      <c r="H48" s="30">
        <f>SUM(H44:H47)</f>
        <v>215993</v>
      </c>
      <c r="J48" s="30">
        <f>SUM(J44:J47)</f>
        <v>226679</v>
      </c>
    </row>
    <row r="49" spans="8:10" ht="15">
      <c r="H49" s="46"/>
      <c r="J49" s="46"/>
    </row>
    <row r="50" spans="1:10" ht="15">
      <c r="A50" s="26" t="s">
        <v>98</v>
      </c>
      <c r="H50" s="46">
        <f>H42+H48</f>
        <v>241987</v>
      </c>
      <c r="J50" s="46">
        <f>J42+J48</f>
        <v>259101</v>
      </c>
    </row>
    <row r="51" spans="8:10" ht="15">
      <c r="H51" s="31"/>
      <c r="J51" s="31"/>
    </row>
    <row r="52" spans="1:10" ht="15.75" thickBot="1">
      <c r="A52" s="26" t="s">
        <v>78</v>
      </c>
      <c r="H52" s="49">
        <f>H50+H36</f>
        <v>387302</v>
      </c>
      <c r="J52" s="49">
        <f>J50+J36</f>
        <v>417546</v>
      </c>
    </row>
    <row r="53" spans="8:10" ht="15">
      <c r="H53" s="31"/>
      <c r="J53" s="31"/>
    </row>
    <row r="55" spans="1:10" ht="15">
      <c r="A55" s="90" t="s">
        <v>46</v>
      </c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5">
      <c r="A57" s="85" t="s">
        <v>47</v>
      </c>
      <c r="B57" s="85"/>
      <c r="C57" s="85"/>
      <c r="D57" s="85"/>
      <c r="E57" s="85"/>
      <c r="F57" s="85"/>
      <c r="G57" s="85"/>
      <c r="H57" s="85"/>
      <c r="I57" s="85"/>
      <c r="J57" s="85"/>
    </row>
    <row r="63" ht="15">
      <c r="H63" s="21">
        <f>H27-H52</f>
        <v>0</v>
      </c>
    </row>
  </sheetData>
  <mergeCells count="4">
    <mergeCell ref="A7:C7"/>
    <mergeCell ref="A55:J55"/>
    <mergeCell ref="A56:J56"/>
    <mergeCell ref="A57:J57"/>
  </mergeCells>
  <printOptions horizontalCentered="1"/>
  <pageMargins left="0" right="0" top="0.35" bottom="0" header="0" footer="0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3">
      <selection activeCell="R12" sqref="R12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8.8515625" style="20" customWidth="1"/>
    <col min="14" max="14" width="2.00390625" style="20" customWidth="1"/>
    <col min="15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25</v>
      </c>
    </row>
    <row r="5" ht="15">
      <c r="A5" s="2" t="str">
        <f>' PL'!A5</f>
        <v>For the quarter ended 30 September 2006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51"/>
      <c r="K10" s="51"/>
      <c r="L10" s="51"/>
      <c r="M10" s="51"/>
      <c r="N10" s="51"/>
      <c r="O10" s="51"/>
      <c r="P10" s="51"/>
    </row>
    <row r="11" spans="5:16" ht="15">
      <c r="E11" s="24"/>
      <c r="F11" s="24"/>
      <c r="G11" s="24"/>
      <c r="H11" s="24"/>
      <c r="I11" s="24"/>
      <c r="J11" s="51"/>
      <c r="K11" s="51"/>
      <c r="L11" s="51"/>
      <c r="M11" s="23" t="s">
        <v>108</v>
      </c>
      <c r="N11" s="23"/>
      <c r="O11" s="23" t="s">
        <v>29</v>
      </c>
      <c r="P11" s="51"/>
    </row>
    <row r="12" spans="5:16" ht="15">
      <c r="E12" s="91" t="s">
        <v>113</v>
      </c>
      <c r="F12" s="91"/>
      <c r="G12" s="91"/>
      <c r="H12" s="91"/>
      <c r="I12" s="91"/>
      <c r="J12" s="91"/>
      <c r="K12" s="91"/>
      <c r="L12" s="51"/>
      <c r="M12" s="61" t="s">
        <v>109</v>
      </c>
      <c r="N12" s="23"/>
      <c r="O12" s="61" t="s">
        <v>110</v>
      </c>
      <c r="P12" s="51"/>
    </row>
    <row r="13" spans="5:16" ht="15">
      <c r="E13" s="24"/>
      <c r="F13" s="24"/>
      <c r="G13" s="24"/>
      <c r="H13" s="24"/>
      <c r="I13" s="24"/>
      <c r="J13" s="51"/>
      <c r="K13" s="51"/>
      <c r="L13" s="51"/>
      <c r="M13" s="51"/>
      <c r="N13" s="51"/>
      <c r="O13" s="51"/>
      <c r="P13" s="51"/>
    </row>
    <row r="14" spans="5:16" ht="15">
      <c r="E14" s="24"/>
      <c r="F14" s="24"/>
      <c r="G14" s="52" t="s">
        <v>107</v>
      </c>
      <c r="H14" s="24"/>
      <c r="I14" s="52" t="s">
        <v>106</v>
      </c>
      <c r="J14" s="51"/>
      <c r="K14" s="51"/>
      <c r="L14" s="51"/>
      <c r="M14" s="51"/>
      <c r="N14" s="51"/>
      <c r="O14" s="51"/>
      <c r="P14" s="51"/>
    </row>
    <row r="15" spans="5:16" ht="15">
      <c r="E15" s="50" t="s">
        <v>26</v>
      </c>
      <c r="F15" s="24"/>
      <c r="G15" s="50" t="s">
        <v>104</v>
      </c>
      <c r="H15" s="50"/>
      <c r="I15" s="50" t="s">
        <v>27</v>
      </c>
      <c r="J15" s="23"/>
      <c r="K15" s="23"/>
      <c r="L15" s="23"/>
      <c r="M15" s="51"/>
      <c r="N15" s="51"/>
      <c r="O15" s="51"/>
      <c r="P15" s="51"/>
    </row>
    <row r="16" spans="4:16" ht="15">
      <c r="D16" s="4"/>
      <c r="E16" s="59" t="s">
        <v>28</v>
      </c>
      <c r="F16" s="57"/>
      <c r="G16" s="59" t="s">
        <v>21</v>
      </c>
      <c r="H16" s="56"/>
      <c r="I16" s="59" t="s">
        <v>105</v>
      </c>
      <c r="J16" s="58"/>
      <c r="K16" s="60" t="s">
        <v>29</v>
      </c>
      <c r="L16" s="23"/>
      <c r="M16" s="51"/>
      <c r="N16" s="51"/>
      <c r="O16" s="51"/>
      <c r="P16" s="51"/>
    </row>
    <row r="17" spans="5:16" ht="15">
      <c r="E17" s="50" t="s">
        <v>30</v>
      </c>
      <c r="F17" s="24"/>
      <c r="G17" s="50" t="s">
        <v>30</v>
      </c>
      <c r="H17" s="24"/>
      <c r="I17" s="50" t="s">
        <v>30</v>
      </c>
      <c r="J17" s="51"/>
      <c r="K17" s="23" t="s">
        <v>30</v>
      </c>
      <c r="L17" s="51"/>
      <c r="M17" s="23" t="s">
        <v>30</v>
      </c>
      <c r="N17" s="51"/>
      <c r="O17" s="23" t="s">
        <v>30</v>
      </c>
      <c r="P17" s="51"/>
    </row>
    <row r="18" spans="5:18" s="24" customFormat="1" ht="12.75">
      <c r="E18" s="62"/>
      <c r="J18" s="51"/>
      <c r="K18" s="51"/>
      <c r="L18" s="51"/>
      <c r="M18" s="51"/>
      <c r="N18" s="51"/>
      <c r="O18" s="51"/>
      <c r="P18" s="51"/>
      <c r="Q18" s="51"/>
      <c r="R18" s="51"/>
    </row>
    <row r="19" spans="10:18" s="24" customFormat="1" ht="12.75">
      <c r="J19" s="51"/>
      <c r="K19" s="51"/>
      <c r="L19" s="51"/>
      <c r="M19" s="51"/>
      <c r="N19" s="51"/>
      <c r="O19" s="51"/>
      <c r="P19" s="51"/>
      <c r="Q19" s="51"/>
      <c r="R19" s="51"/>
    </row>
    <row r="20" spans="1:18" s="24" customFormat="1" ht="12.75">
      <c r="A20" s="43" t="s">
        <v>100</v>
      </c>
      <c r="E20" s="63">
        <v>102000</v>
      </c>
      <c r="F20" s="63"/>
      <c r="G20" s="63">
        <v>5410</v>
      </c>
      <c r="H20" s="63"/>
      <c r="I20" s="63">
        <v>45327</v>
      </c>
      <c r="J20" s="64"/>
      <c r="K20" s="64">
        <f>SUM(E20:J20)</f>
        <v>152737</v>
      </c>
      <c r="L20" s="64"/>
      <c r="M20" s="51">
        <v>3225</v>
      </c>
      <c r="N20" s="51"/>
      <c r="O20" s="51">
        <f>SUM(K20:N20)</f>
        <v>155962</v>
      </c>
      <c r="P20" s="51"/>
      <c r="Q20" s="51"/>
      <c r="R20" s="51"/>
    </row>
    <row r="21" spans="5:18" s="24" customFormat="1" ht="12.75">
      <c r="E21" s="63"/>
      <c r="F21" s="63"/>
      <c r="G21" s="63"/>
      <c r="H21" s="63"/>
      <c r="I21" s="63"/>
      <c r="J21" s="64"/>
      <c r="K21" s="64"/>
      <c r="L21" s="64"/>
      <c r="M21" s="51"/>
      <c r="N21" s="51"/>
      <c r="O21" s="51"/>
      <c r="P21" s="51"/>
      <c r="Q21" s="51"/>
      <c r="R21" s="51"/>
    </row>
    <row r="22" spans="1:18" s="24" customFormat="1" ht="12.75">
      <c r="A22" s="65" t="s">
        <v>101</v>
      </c>
      <c r="E22" s="63">
        <v>0</v>
      </c>
      <c r="F22" s="63"/>
      <c r="G22" s="63">
        <v>0</v>
      </c>
      <c r="H22" s="63"/>
      <c r="I22" s="63">
        <v>220</v>
      </c>
      <c r="J22" s="64"/>
      <c r="K22" s="64">
        <f>SUM(E22:J22)</f>
        <v>220</v>
      </c>
      <c r="L22" s="64"/>
      <c r="M22" s="51">
        <f>4187-3225</f>
        <v>962</v>
      </c>
      <c r="N22" s="51"/>
      <c r="O22" s="51">
        <f>SUM(K22:N22)</f>
        <v>1182</v>
      </c>
      <c r="P22" s="51"/>
      <c r="Q22" s="51"/>
      <c r="R22" s="51"/>
    </row>
    <row r="23" spans="1:18" s="24" customFormat="1" ht="12.75">
      <c r="A23" s="65"/>
      <c r="E23" s="63"/>
      <c r="F23" s="63"/>
      <c r="G23" s="63"/>
      <c r="H23" s="63"/>
      <c r="I23" s="63"/>
      <c r="J23" s="64"/>
      <c r="K23" s="64"/>
      <c r="L23" s="64"/>
      <c r="M23" s="51"/>
      <c r="N23" s="51"/>
      <c r="O23" s="51"/>
      <c r="P23" s="51"/>
      <c r="Q23" s="51"/>
      <c r="R23" s="51"/>
    </row>
    <row r="24" spans="1:18" s="24" customFormat="1" ht="12.75">
      <c r="A24" s="66" t="s">
        <v>102</v>
      </c>
      <c r="B24" s="67"/>
      <c r="E24" s="63">
        <v>0</v>
      </c>
      <c r="F24" s="68"/>
      <c r="G24" s="68">
        <v>-3</v>
      </c>
      <c r="H24" s="68"/>
      <c r="I24" s="63">
        <v>0</v>
      </c>
      <c r="J24" s="51"/>
      <c r="K24" s="76">
        <f>SUM(E24:J24)</f>
        <v>-3</v>
      </c>
      <c r="L24" s="51"/>
      <c r="M24" s="63">
        <v>0</v>
      </c>
      <c r="N24" s="51"/>
      <c r="O24" s="77">
        <f>SUM(K24:N24)</f>
        <v>-3</v>
      </c>
      <c r="P24" s="51"/>
      <c r="Q24" s="51"/>
      <c r="R24" s="51"/>
    </row>
    <row r="25" spans="1:18" s="24" customFormat="1" ht="12.75">
      <c r="A25" s="66"/>
      <c r="B25" s="67"/>
      <c r="E25" s="63"/>
      <c r="F25" s="68"/>
      <c r="G25" s="68"/>
      <c r="H25" s="68"/>
      <c r="I25" s="63"/>
      <c r="J25" s="51"/>
      <c r="K25" s="64"/>
      <c r="L25" s="51"/>
      <c r="M25" s="51"/>
      <c r="N25" s="51"/>
      <c r="O25" s="51"/>
      <c r="P25" s="51"/>
      <c r="Q25" s="51"/>
      <c r="R25" s="51"/>
    </row>
    <row r="26" spans="1:18" s="24" customFormat="1" ht="12.75">
      <c r="A26" s="69"/>
      <c r="E26" s="63"/>
      <c r="F26" s="68"/>
      <c r="G26" s="68"/>
      <c r="H26" s="68"/>
      <c r="I26" s="63"/>
      <c r="J26" s="51"/>
      <c r="K26" s="64"/>
      <c r="L26" s="51"/>
      <c r="M26" s="51"/>
      <c r="N26" s="51"/>
      <c r="O26" s="51"/>
      <c r="P26" s="51"/>
      <c r="Q26" s="51"/>
      <c r="R26" s="51"/>
    </row>
    <row r="27" spans="1:18" s="24" customFormat="1" ht="13.5" thickBot="1">
      <c r="A27" s="43" t="s">
        <v>123</v>
      </c>
      <c r="E27" s="70">
        <f>SUM(E20:E24)</f>
        <v>102000</v>
      </c>
      <c r="F27" s="68"/>
      <c r="G27" s="70">
        <f>SUM(G20:G24)</f>
        <v>5407</v>
      </c>
      <c r="H27" s="68"/>
      <c r="I27" s="70">
        <f>SUM(I20:I24)</f>
        <v>45547</v>
      </c>
      <c r="J27" s="51"/>
      <c r="K27" s="71">
        <f>SUM(K20:K26)</f>
        <v>152954</v>
      </c>
      <c r="L27" s="51"/>
      <c r="M27" s="71">
        <f>SUM(M20:M26)</f>
        <v>4187</v>
      </c>
      <c r="N27" s="51"/>
      <c r="O27" s="71">
        <f>SUM(O20:O26)</f>
        <v>157141</v>
      </c>
      <c r="P27" s="51"/>
      <c r="Q27" s="51"/>
      <c r="R27" s="51"/>
    </row>
    <row r="28" spans="5:18" s="24" customFormat="1" ht="13.5" thickTop="1">
      <c r="E28" s="62"/>
      <c r="J28" s="51"/>
      <c r="K28" s="51"/>
      <c r="L28" s="51"/>
      <c r="M28" s="51"/>
      <c r="N28" s="51"/>
      <c r="O28" s="51"/>
      <c r="P28" s="51"/>
      <c r="Q28" s="51"/>
      <c r="R28" s="51"/>
    </row>
    <row r="29" spans="5:18" s="24" customFormat="1" ht="12.75">
      <c r="E29" s="62"/>
      <c r="J29" s="51"/>
      <c r="K29" s="51"/>
      <c r="L29" s="51"/>
      <c r="M29" s="51"/>
      <c r="N29" s="51"/>
      <c r="O29" s="51"/>
      <c r="P29" s="51"/>
      <c r="Q29" s="51"/>
      <c r="R29" s="51"/>
    </row>
    <row r="30" spans="5:18" s="24" customFormat="1" ht="12.75">
      <c r="E30" s="62"/>
      <c r="J30" s="51"/>
      <c r="K30" s="51"/>
      <c r="L30" s="51"/>
      <c r="M30" s="51"/>
      <c r="N30" s="51"/>
      <c r="O30" s="51"/>
      <c r="P30" s="51"/>
      <c r="Q30" s="51"/>
      <c r="R30" s="51"/>
    </row>
    <row r="31" spans="10:18" s="24" customFormat="1" ht="12.75">
      <c r="J31" s="51"/>
      <c r="K31" s="51"/>
      <c r="L31" s="51"/>
      <c r="M31" s="51"/>
      <c r="N31" s="51"/>
      <c r="O31" s="51"/>
      <c r="P31" s="51"/>
      <c r="Q31" s="51"/>
      <c r="R31" s="51"/>
    </row>
    <row r="32" spans="1:18" s="24" customFormat="1" ht="12.75">
      <c r="A32" s="43" t="s">
        <v>103</v>
      </c>
      <c r="E32" s="63">
        <v>102000</v>
      </c>
      <c r="F32" s="63"/>
      <c r="G32" s="63">
        <v>5278</v>
      </c>
      <c r="H32" s="63"/>
      <c r="I32" s="63">
        <v>49206</v>
      </c>
      <c r="J32" s="64"/>
      <c r="K32" s="64">
        <f>SUM(E32:J32)</f>
        <v>156484</v>
      </c>
      <c r="L32" s="64"/>
      <c r="M32" s="51">
        <v>1961</v>
      </c>
      <c r="N32" s="51"/>
      <c r="O32" s="51">
        <f>SUM(K32:N32)</f>
        <v>158445</v>
      </c>
      <c r="P32" s="51"/>
      <c r="Q32" s="51"/>
      <c r="R32" s="51"/>
    </row>
    <row r="33" spans="5:18" s="24" customFormat="1" ht="12.75">
      <c r="E33" s="63"/>
      <c r="F33" s="63"/>
      <c r="G33" s="63"/>
      <c r="H33" s="63"/>
      <c r="I33" s="63"/>
      <c r="J33" s="64"/>
      <c r="K33" s="64"/>
      <c r="L33" s="64"/>
      <c r="M33" s="51"/>
      <c r="N33" s="51"/>
      <c r="O33" s="51"/>
      <c r="P33" s="51"/>
      <c r="Q33" s="51"/>
      <c r="R33" s="51"/>
    </row>
    <row r="34" spans="5:18" s="24" customFormat="1" ht="12.75">
      <c r="E34" s="63"/>
      <c r="F34" s="63"/>
      <c r="G34" s="63"/>
      <c r="H34" s="63"/>
      <c r="I34" s="63"/>
      <c r="J34" s="64"/>
      <c r="K34" s="64"/>
      <c r="L34" s="64"/>
      <c r="M34" s="51"/>
      <c r="N34" s="51"/>
      <c r="O34" s="51"/>
      <c r="P34" s="51"/>
      <c r="Q34" s="51"/>
      <c r="R34" s="51"/>
    </row>
    <row r="35" spans="1:18" s="24" customFormat="1" ht="12.75">
      <c r="A35" s="65" t="s">
        <v>101</v>
      </c>
      <c r="E35" s="63">
        <v>0</v>
      </c>
      <c r="F35" s="63"/>
      <c r="G35" s="63">
        <v>0</v>
      </c>
      <c r="H35" s="63"/>
      <c r="I35" s="63">
        <f>' PL'!K40</f>
        <v>-9276</v>
      </c>
      <c r="J35" s="64"/>
      <c r="K35" s="76">
        <f>SUM(E35:J35)</f>
        <v>-9276</v>
      </c>
      <c r="L35" s="76"/>
      <c r="M35" s="77">
        <f>' PL'!K41</f>
        <v>-3854</v>
      </c>
      <c r="N35" s="77"/>
      <c r="O35" s="77">
        <f>SUM(K35:N35)</f>
        <v>-13130</v>
      </c>
      <c r="P35" s="51"/>
      <c r="Q35" s="51"/>
      <c r="R35" s="51"/>
    </row>
    <row r="36" spans="1:18" s="24" customFormat="1" ht="12.75">
      <c r="A36" s="65"/>
      <c r="E36" s="63"/>
      <c r="F36" s="63"/>
      <c r="G36" s="63"/>
      <c r="H36" s="63"/>
      <c r="I36" s="63"/>
      <c r="J36" s="64"/>
      <c r="K36" s="64"/>
      <c r="L36" s="64"/>
      <c r="M36" s="51"/>
      <c r="N36" s="51"/>
      <c r="O36" s="51"/>
      <c r="P36" s="51"/>
      <c r="Q36" s="51"/>
      <c r="R36" s="51"/>
    </row>
    <row r="37" spans="1:18" s="24" customFormat="1" ht="12.75">
      <c r="A37" s="66" t="s">
        <v>102</v>
      </c>
      <c r="B37" s="67"/>
      <c r="E37" s="63">
        <v>0</v>
      </c>
      <c r="F37" s="68"/>
      <c r="G37" s="68">
        <v>0</v>
      </c>
      <c r="H37" s="68"/>
      <c r="I37" s="63">
        <v>0</v>
      </c>
      <c r="J37" s="51"/>
      <c r="K37" s="63">
        <v>0</v>
      </c>
      <c r="L37" s="51"/>
      <c r="M37" s="63">
        <v>0</v>
      </c>
      <c r="N37" s="51"/>
      <c r="O37" s="63">
        <v>0</v>
      </c>
      <c r="P37" s="51"/>
      <c r="Q37" s="51"/>
      <c r="R37" s="51"/>
    </row>
    <row r="38" spans="1:18" s="24" customFormat="1" ht="12.75">
      <c r="A38" s="66"/>
      <c r="B38" s="67"/>
      <c r="E38" s="63"/>
      <c r="F38" s="68"/>
      <c r="G38" s="68"/>
      <c r="H38" s="68"/>
      <c r="I38" s="63"/>
      <c r="J38" s="51"/>
      <c r="K38" s="64"/>
      <c r="L38" s="51"/>
      <c r="M38" s="51"/>
      <c r="N38" s="51"/>
      <c r="O38" s="51"/>
      <c r="P38" s="51"/>
      <c r="Q38" s="51"/>
      <c r="R38" s="51"/>
    </row>
    <row r="39" spans="1:18" s="24" customFormat="1" ht="12.75">
      <c r="A39" s="69"/>
      <c r="E39" s="63"/>
      <c r="F39" s="68"/>
      <c r="G39" s="68"/>
      <c r="H39" s="68"/>
      <c r="I39" s="63"/>
      <c r="J39" s="51"/>
      <c r="K39" s="64"/>
      <c r="L39" s="51"/>
      <c r="M39" s="51"/>
      <c r="N39" s="51"/>
      <c r="O39" s="51"/>
      <c r="P39" s="51"/>
      <c r="Q39" s="51"/>
      <c r="R39" s="51"/>
    </row>
    <row r="40" spans="1:18" s="24" customFormat="1" ht="13.5" thickBot="1">
      <c r="A40" s="43" t="s">
        <v>124</v>
      </c>
      <c r="E40" s="70">
        <f>SUM(E32:E37)</f>
        <v>102000</v>
      </c>
      <c r="F40" s="68"/>
      <c r="G40" s="70">
        <f>SUM(G32:G37)</f>
        <v>5278</v>
      </c>
      <c r="H40" s="68"/>
      <c r="I40" s="70">
        <f>SUM(I32:I37)</f>
        <v>39930</v>
      </c>
      <c r="J40" s="51"/>
      <c r="K40" s="71">
        <f>SUM(K32:K39)</f>
        <v>147208</v>
      </c>
      <c r="L40" s="51"/>
      <c r="M40" s="79">
        <f>SUM(M32:M39)</f>
        <v>-1893</v>
      </c>
      <c r="N40" s="51"/>
      <c r="O40" s="71">
        <f>SUM(O32:O39)</f>
        <v>145315</v>
      </c>
      <c r="P40" s="51"/>
      <c r="Q40" s="51"/>
      <c r="R40" s="51"/>
    </row>
    <row r="41" spans="5:18" s="24" customFormat="1" ht="13.5" thickTop="1">
      <c r="E41" s="68"/>
      <c r="F41" s="68"/>
      <c r="G41" s="68"/>
      <c r="H41" s="68"/>
      <c r="I41" s="68"/>
      <c r="J41" s="51"/>
      <c r="K41" s="51"/>
      <c r="L41" s="51"/>
      <c r="M41" s="51"/>
      <c r="N41" s="51"/>
      <c r="O41" s="51"/>
      <c r="P41" s="51"/>
      <c r="Q41" s="51"/>
      <c r="R41" s="51"/>
    </row>
    <row r="42" spans="5:9" ht="15">
      <c r="E42" s="34"/>
      <c r="F42" s="34"/>
      <c r="G42" s="34"/>
      <c r="H42" s="34"/>
      <c r="I42" s="34"/>
    </row>
    <row r="43" spans="5:9" ht="15">
      <c r="E43" s="34"/>
      <c r="F43" s="34"/>
      <c r="G43" s="34"/>
      <c r="H43" s="34"/>
      <c r="I43" s="34"/>
    </row>
    <row r="56" spans="1:9" ht="15">
      <c r="A56" s="33"/>
      <c r="E56" s="34"/>
      <c r="F56" s="34"/>
      <c r="G56" s="34"/>
      <c r="H56" s="34"/>
      <c r="I56" s="34"/>
    </row>
    <row r="57" spans="1:9" ht="15">
      <c r="A57" s="33"/>
      <c r="E57" s="34"/>
      <c r="F57" s="34"/>
      <c r="G57" s="34"/>
      <c r="H57" s="34"/>
      <c r="I57" s="34"/>
    </row>
    <row r="58" spans="5:9" ht="15">
      <c r="E58" s="34"/>
      <c r="F58" s="34"/>
      <c r="G58" s="34"/>
      <c r="H58" s="34"/>
      <c r="I58" s="34"/>
    </row>
    <row r="59" spans="1:11" ht="15">
      <c r="A59" s="90" t="s">
        <v>48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15">
      <c r="A60" s="90" t="s">
        <v>57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1:11" ht="15">
      <c r="A61" s="85" t="s">
        <v>49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5:9" ht="15">
      <c r="E62" s="34"/>
      <c r="F62" s="34"/>
      <c r="G62" s="34"/>
      <c r="H62" s="34"/>
      <c r="I62" s="34"/>
    </row>
    <row r="63" spans="5:9" ht="15">
      <c r="E63" s="34"/>
      <c r="F63" s="34"/>
      <c r="G63" s="34"/>
      <c r="H63" s="34"/>
      <c r="I63" s="34"/>
    </row>
    <row r="64" spans="5:9" ht="15">
      <c r="E64" s="34"/>
      <c r="F64" s="34"/>
      <c r="G64" s="34"/>
      <c r="H64" s="34"/>
      <c r="I64" s="34"/>
    </row>
    <row r="65" spans="5:9" ht="15">
      <c r="E65" s="34"/>
      <c r="F65" s="34"/>
      <c r="G65" s="34"/>
      <c r="H65" s="34"/>
      <c r="I65" s="34"/>
    </row>
    <row r="66" spans="5:9" ht="15">
      <c r="E66" s="34"/>
      <c r="F66" s="34"/>
      <c r="G66" s="34"/>
      <c r="H66" s="34"/>
      <c r="I66" s="34"/>
    </row>
    <row r="67" spans="5:9" ht="15">
      <c r="E67" s="34"/>
      <c r="F67" s="34"/>
      <c r="G67" s="34"/>
      <c r="H67" s="34"/>
      <c r="I67" s="34"/>
    </row>
  </sheetData>
  <mergeCells count="4">
    <mergeCell ref="A59:K59"/>
    <mergeCell ref="A60:K60"/>
    <mergeCell ref="A61:K61"/>
    <mergeCell ref="E12:K12"/>
  </mergeCells>
  <printOptions horizontalCentered="1"/>
  <pageMargins left="0.75" right="0" top="0.75" bottom="0" header="0" footer="0"/>
  <pageSetup firstPageNumber="3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3">
      <selection activeCell="C63" sqref="C63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31</v>
      </c>
    </row>
    <row r="5" ht="15">
      <c r="A5" s="2" t="str">
        <f>' PL'!A5</f>
        <v>For the quarter ended 30 September 2006</v>
      </c>
    </row>
    <row r="6" spans="1:2" ht="15">
      <c r="A6" s="88"/>
      <c r="B6" s="88"/>
    </row>
    <row r="7" spans="1:5" ht="15">
      <c r="A7" s="1" t="s">
        <v>41</v>
      </c>
      <c r="E7" s="19" t="s">
        <v>125</v>
      </c>
    </row>
    <row r="8" spans="4:6" ht="15">
      <c r="D8" s="45" t="s">
        <v>120</v>
      </c>
      <c r="E8" s="24"/>
      <c r="F8" s="45" t="s">
        <v>121</v>
      </c>
    </row>
    <row r="9" spans="4:6" ht="15">
      <c r="D9" s="37" t="s">
        <v>3</v>
      </c>
      <c r="F9" s="37" t="s">
        <v>3</v>
      </c>
    </row>
    <row r="11" ht="15">
      <c r="G11" s="4"/>
    </row>
    <row r="12" spans="1:7" ht="15">
      <c r="A12" s="2" t="s">
        <v>53</v>
      </c>
      <c r="D12" s="34">
        <v>-23124</v>
      </c>
      <c r="E12" s="34"/>
      <c r="F12" s="34">
        <v>-6120</v>
      </c>
      <c r="G12" s="4"/>
    </row>
    <row r="13" spans="1:7" ht="15">
      <c r="A13" s="1"/>
      <c r="D13" s="34"/>
      <c r="E13" s="34"/>
      <c r="F13" s="34"/>
      <c r="G13" s="4"/>
    </row>
    <row r="14" spans="1:7" ht="15">
      <c r="A14" s="2" t="s">
        <v>54</v>
      </c>
      <c r="D14" s="34">
        <v>13057</v>
      </c>
      <c r="E14" s="34"/>
      <c r="F14" s="34">
        <v>-6948</v>
      </c>
      <c r="G14" s="4"/>
    </row>
    <row r="15" spans="4:7" ht="15">
      <c r="D15" s="34"/>
      <c r="E15" s="34"/>
      <c r="F15" s="34"/>
      <c r="G15" s="4"/>
    </row>
    <row r="16" spans="1:7" ht="15">
      <c r="A16" s="2" t="s">
        <v>42</v>
      </c>
      <c r="D16" s="42">
        <v>-9627</v>
      </c>
      <c r="E16" s="36"/>
      <c r="F16" s="42">
        <v>1499</v>
      </c>
      <c r="G16" s="4"/>
    </row>
    <row r="17" spans="1:7" ht="15">
      <c r="A17" s="29"/>
      <c r="D17" s="36"/>
      <c r="E17" s="34"/>
      <c r="F17" s="36"/>
      <c r="G17" s="4"/>
    </row>
    <row r="18" spans="1:7" ht="15">
      <c r="A18" s="29" t="s">
        <v>39</v>
      </c>
      <c r="D18" s="41">
        <f>SUM(D12:D17)</f>
        <v>-19694</v>
      </c>
      <c r="E18" s="36"/>
      <c r="F18" s="41">
        <f>SUM(F12:F17)</f>
        <v>-11569</v>
      </c>
      <c r="G18" s="36"/>
    </row>
    <row r="19" spans="1:7" ht="15">
      <c r="A19" s="29"/>
      <c r="D19" s="36"/>
      <c r="E19" s="34"/>
      <c r="F19" s="36"/>
      <c r="G19" s="4"/>
    </row>
    <row r="20" spans="1:7" ht="15">
      <c r="A20" s="2" t="s">
        <v>40</v>
      </c>
      <c r="D20" s="34">
        <v>0</v>
      </c>
      <c r="E20" s="34"/>
      <c r="F20" s="34">
        <v>-3</v>
      </c>
      <c r="G20" s="4"/>
    </row>
    <row r="21" spans="1:7" ht="15">
      <c r="A21" s="2" t="s">
        <v>32</v>
      </c>
      <c r="B21" s="44"/>
      <c r="D21" s="34"/>
      <c r="E21" s="34"/>
      <c r="F21" s="34"/>
      <c r="G21" s="4"/>
    </row>
    <row r="22" spans="1:7" ht="15">
      <c r="A22" s="2" t="s">
        <v>43</v>
      </c>
      <c r="D22" s="34">
        <v>34388</v>
      </c>
      <c r="E22" s="34"/>
      <c r="F22" s="34">
        <v>42663</v>
      </c>
      <c r="G22" s="4"/>
    </row>
    <row r="23" spans="4:7" ht="15">
      <c r="D23" s="34"/>
      <c r="E23" s="34"/>
      <c r="F23" s="34"/>
      <c r="G23" s="4"/>
    </row>
    <row r="24" spans="1:7" ht="15.75" thickBot="1">
      <c r="A24" s="2" t="s">
        <v>44</v>
      </c>
      <c r="D24" s="35">
        <f>SUM(D18:D23)</f>
        <v>14694</v>
      </c>
      <c r="E24" s="34"/>
      <c r="F24" s="35">
        <f>SUM(F18:F23)</f>
        <v>31091</v>
      </c>
      <c r="G24" s="36"/>
    </row>
    <row r="25" spans="1:7" ht="15.75" thickTop="1">
      <c r="A25" s="1"/>
      <c r="D25" s="34"/>
      <c r="E25" s="36"/>
      <c r="G25" s="4"/>
    </row>
    <row r="26" spans="1:5" ht="15">
      <c r="A26" s="1"/>
      <c r="D26" s="34"/>
      <c r="E26" s="36"/>
    </row>
    <row r="27" spans="1:5" ht="15">
      <c r="A27" s="1"/>
      <c r="E27" s="36"/>
    </row>
    <row r="28" spans="1:5" ht="15" hidden="1">
      <c r="A28" s="2" t="s">
        <v>33</v>
      </c>
      <c r="B28" s="2" t="s">
        <v>34</v>
      </c>
      <c r="E28" s="36"/>
    </row>
    <row r="29" spans="2:5" ht="15" hidden="1">
      <c r="B29" s="2" t="s">
        <v>35</v>
      </c>
      <c r="E29" s="36"/>
    </row>
    <row r="30" spans="1:5" ht="15">
      <c r="A30" s="2" t="s">
        <v>111</v>
      </c>
      <c r="E30" s="36"/>
    </row>
    <row r="31" spans="1:5" ht="15">
      <c r="A31" s="2" t="s">
        <v>50</v>
      </c>
      <c r="E31" s="36"/>
    </row>
    <row r="32" spans="4:6" ht="15">
      <c r="D32" s="21" t="s">
        <v>45</v>
      </c>
      <c r="F32" s="21" t="s">
        <v>45</v>
      </c>
    </row>
    <row r="33" spans="4:6" ht="15">
      <c r="D33" s="72" t="str">
        <f>D8</f>
        <v>30 Sept 2006</v>
      </c>
      <c r="E33" s="24"/>
      <c r="F33" s="72" t="str">
        <f>F8</f>
        <v>30 Sept 2005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18</v>
      </c>
      <c r="D36" s="38">
        <f>' BS'!H23</f>
        <v>37587</v>
      </c>
      <c r="E36" s="36"/>
      <c r="F36" s="38">
        <v>47276</v>
      </c>
    </row>
    <row r="37" spans="1:6" ht="15">
      <c r="A37" s="2" t="s">
        <v>19</v>
      </c>
      <c r="D37" s="38">
        <f>' BS'!H24</f>
        <v>108</v>
      </c>
      <c r="E37" s="36"/>
      <c r="F37" s="38">
        <v>4201</v>
      </c>
    </row>
    <row r="38" spans="1:6" ht="15">
      <c r="A38" s="2" t="s">
        <v>38</v>
      </c>
      <c r="D38" s="38">
        <v>-23001</v>
      </c>
      <c r="E38" s="36"/>
      <c r="F38" s="38">
        <v>-20386</v>
      </c>
    </row>
    <row r="39" spans="4:6" ht="15.75" thickBot="1">
      <c r="D39" s="39">
        <f>SUM(D36:D38)</f>
        <v>14694</v>
      </c>
      <c r="E39" s="36"/>
      <c r="F39" s="39">
        <f>SUM(F36:F38)</f>
        <v>31091</v>
      </c>
    </row>
    <row r="40" spans="4:6" ht="15.75" thickTop="1">
      <c r="D40" s="42"/>
      <c r="E40" s="36"/>
      <c r="F40" s="42"/>
    </row>
    <row r="41" spans="4:6" ht="15">
      <c r="D41" s="42"/>
      <c r="E41" s="36"/>
      <c r="F41" s="42"/>
    </row>
    <row r="42" spans="4:6" ht="15">
      <c r="D42" s="42"/>
      <c r="E42" s="36"/>
      <c r="F42" s="42"/>
    </row>
    <row r="43" spans="4:6" ht="15">
      <c r="D43" s="42"/>
      <c r="E43" s="36"/>
      <c r="F43" s="42"/>
    </row>
    <row r="44" spans="4:6" ht="15">
      <c r="D44" s="42"/>
      <c r="E44" s="36"/>
      <c r="F44" s="42"/>
    </row>
    <row r="45" spans="4:9" ht="15">
      <c r="D45" s="42"/>
      <c r="E45" s="36"/>
      <c r="F45" s="42"/>
      <c r="I45" s="2" t="s">
        <v>126</v>
      </c>
    </row>
    <row r="46" spans="4:6" ht="15">
      <c r="D46" s="42"/>
      <c r="E46" s="36"/>
      <c r="F46" s="42"/>
    </row>
    <row r="47" spans="4:6" ht="15">
      <c r="D47" s="42"/>
      <c r="E47" s="36"/>
      <c r="F47" s="42"/>
    </row>
    <row r="48" spans="4:6" ht="15">
      <c r="D48" s="42"/>
      <c r="E48" s="36"/>
      <c r="F48" s="42"/>
    </row>
    <row r="49" spans="4:6" ht="15">
      <c r="D49" s="42"/>
      <c r="E49" s="36"/>
      <c r="F49" s="42"/>
    </row>
    <row r="51" spans="1:6" ht="15">
      <c r="A51" s="90" t="s">
        <v>36</v>
      </c>
      <c r="B51" s="90"/>
      <c r="C51" s="90"/>
      <c r="D51" s="90"/>
      <c r="E51" s="90"/>
      <c r="F51" s="90"/>
    </row>
    <row r="52" spans="1:6" ht="15">
      <c r="A52" s="92" t="s">
        <v>58</v>
      </c>
      <c r="B52" s="92"/>
      <c r="C52" s="92"/>
      <c r="D52" s="92"/>
      <c r="E52" s="92"/>
      <c r="F52" s="92"/>
    </row>
    <row r="53" spans="1:6" ht="15">
      <c r="A53" s="85" t="s">
        <v>24</v>
      </c>
      <c r="B53" s="85"/>
      <c r="C53" s="85"/>
      <c r="D53" s="85"/>
      <c r="E53" s="85"/>
      <c r="F53" s="85"/>
    </row>
    <row r="55" ht="15">
      <c r="E55" s="36"/>
    </row>
    <row r="56" ht="15">
      <c r="E56" s="36"/>
    </row>
    <row r="57" ht="15">
      <c r="E57" s="36"/>
    </row>
    <row r="58" ht="15">
      <c r="E58" s="36"/>
    </row>
    <row r="59" ht="15">
      <c r="E59" s="36"/>
    </row>
    <row r="60" ht="15">
      <c r="E60" s="36"/>
    </row>
    <row r="61" ht="15">
      <c r="E61" s="36"/>
    </row>
    <row r="62" ht="15">
      <c r="E62" s="36"/>
    </row>
    <row r="63" ht="15">
      <c r="E63" s="36"/>
    </row>
    <row r="64" ht="15">
      <c r="E64" s="36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cwsiah</cp:lastModifiedBy>
  <cp:lastPrinted>2006-11-30T08:24:06Z</cp:lastPrinted>
  <dcterms:created xsi:type="dcterms:W3CDTF">2004-05-10T08:48:15Z</dcterms:created>
  <dcterms:modified xsi:type="dcterms:W3CDTF">2006-11-30T08:59:32Z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